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https://fleetforum1.sharepoint.com/sites/files/Shared Documents/General/Strategy/Strategy 2018 - 2023/Platform thinking/6. Implementation/3. Tripadvisor/Development of Standards/Maintenence Standards Assessment/"/>
    </mc:Choice>
  </mc:AlternateContent>
  <xr:revisionPtr revIDLastSave="216" documentId="13_ncr:1_{E233F5F9-15D8-1040-8CBF-E3F3D953D980}" xr6:coauthVersionLast="47" xr6:coauthVersionMax="47" xr10:uidLastSave="{398B1673-28AE-4643-9FBD-CD1B4583D645}"/>
  <bookViews>
    <workbookView xWindow="0" yWindow="500" windowWidth="28800" windowHeight="16280" activeTab="2" xr2:uid="{00000000-000D-0000-FFFF-FFFF00000000}"/>
  </bookViews>
  <sheets>
    <sheet name="Standards" sheetId="1" r:id="rId1"/>
    <sheet name="Assessment" sheetId="2" r:id="rId2"/>
    <sheet name="Graph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3" l="1"/>
  <c r="R4" i="3"/>
  <c r="R3" i="3"/>
  <c r="R6" i="3" s="1"/>
  <c r="J117" i="2"/>
  <c r="I117" i="2"/>
  <c r="H117" i="2"/>
  <c r="G117" i="2"/>
  <c r="F117" i="2"/>
  <c r="Z115" i="2"/>
  <c r="Y115" i="2"/>
  <c r="X115" i="2"/>
  <c r="W115" i="2"/>
  <c r="V115" i="2"/>
  <c r="Z114" i="2"/>
  <c r="Y114" i="2"/>
  <c r="X114" i="2"/>
  <c r="W114" i="2"/>
  <c r="V114" i="2"/>
  <c r="Z112" i="2"/>
  <c r="Y112" i="2"/>
  <c r="X112" i="2"/>
  <c r="W112" i="2"/>
  <c r="V112" i="2"/>
  <c r="Z111" i="2"/>
  <c r="Y111" i="2"/>
  <c r="X111" i="2"/>
  <c r="W111" i="2"/>
  <c r="V111" i="2"/>
  <c r="Z110" i="2"/>
  <c r="Y110" i="2"/>
  <c r="X110" i="2"/>
  <c r="W110" i="2"/>
  <c r="V110" i="2"/>
  <c r="Z109" i="2"/>
  <c r="Y109" i="2"/>
  <c r="X109" i="2"/>
  <c r="W109" i="2"/>
  <c r="V109" i="2"/>
  <c r="Z108" i="2"/>
  <c r="Y108" i="2"/>
  <c r="X108" i="2"/>
  <c r="W108" i="2"/>
  <c r="V108" i="2"/>
  <c r="Z106" i="2"/>
  <c r="Y106" i="2"/>
  <c r="X106" i="2"/>
  <c r="W106" i="2"/>
  <c r="V106" i="2"/>
  <c r="Z105" i="2"/>
  <c r="Y105" i="2"/>
  <c r="X105" i="2"/>
  <c r="W105" i="2"/>
  <c r="V105" i="2"/>
  <c r="Z103" i="2"/>
  <c r="Y103" i="2"/>
  <c r="X103" i="2"/>
  <c r="W103" i="2"/>
  <c r="V103" i="2"/>
  <c r="Z102" i="2"/>
  <c r="Y102" i="2"/>
  <c r="X102" i="2"/>
  <c r="W102" i="2"/>
  <c r="V102" i="2"/>
  <c r="Z101" i="2"/>
  <c r="Y101" i="2"/>
  <c r="X101" i="2"/>
  <c r="W101" i="2"/>
  <c r="V101" i="2"/>
  <c r="Z100" i="2"/>
  <c r="Y100" i="2"/>
  <c r="X100" i="2"/>
  <c r="W100" i="2"/>
  <c r="V100" i="2"/>
  <c r="Z99" i="2"/>
  <c r="Y99" i="2"/>
  <c r="X99" i="2"/>
  <c r="W99" i="2"/>
  <c r="V99" i="2"/>
  <c r="Z98" i="2"/>
  <c r="Y98" i="2"/>
  <c r="X98" i="2"/>
  <c r="W98" i="2"/>
  <c r="V98" i="2"/>
  <c r="Z97" i="2"/>
  <c r="Y97" i="2"/>
  <c r="X97" i="2"/>
  <c r="W97" i="2"/>
  <c r="V97" i="2"/>
  <c r="Z96" i="2"/>
  <c r="Y96" i="2"/>
  <c r="X96" i="2"/>
  <c r="W96" i="2"/>
  <c r="V96" i="2"/>
  <c r="Z95" i="2"/>
  <c r="Y95" i="2"/>
  <c r="X95" i="2"/>
  <c r="W95" i="2"/>
  <c r="V95" i="2"/>
  <c r="Z94" i="2"/>
  <c r="Y94" i="2"/>
  <c r="X94" i="2"/>
  <c r="W94" i="2"/>
  <c r="V94" i="2"/>
  <c r="Z92" i="2"/>
  <c r="Y92" i="2"/>
  <c r="X92" i="2"/>
  <c r="W92" i="2"/>
  <c r="V92" i="2"/>
  <c r="Z91" i="2"/>
  <c r="Y91" i="2"/>
  <c r="X91" i="2"/>
  <c r="W91" i="2"/>
  <c r="V91" i="2"/>
  <c r="Z90" i="2"/>
  <c r="Y90" i="2"/>
  <c r="X90" i="2"/>
  <c r="W90" i="2"/>
  <c r="V90" i="2"/>
  <c r="Z89" i="2"/>
  <c r="Y89" i="2"/>
  <c r="X89" i="2"/>
  <c r="W89" i="2"/>
  <c r="V89" i="2"/>
  <c r="Z87" i="2"/>
  <c r="Y87" i="2"/>
  <c r="X87" i="2"/>
  <c r="W87" i="2"/>
  <c r="V87" i="2"/>
  <c r="Z86" i="2"/>
  <c r="Y86" i="2"/>
  <c r="X86" i="2"/>
  <c r="W86" i="2"/>
  <c r="V86" i="2"/>
  <c r="Z85" i="2"/>
  <c r="Y85" i="2"/>
  <c r="X85" i="2"/>
  <c r="W85" i="2"/>
  <c r="V85" i="2"/>
  <c r="Z83" i="2"/>
  <c r="Y83" i="2"/>
  <c r="X83" i="2"/>
  <c r="W83" i="2"/>
  <c r="V83" i="2"/>
  <c r="Z82" i="2"/>
  <c r="Y82" i="2"/>
  <c r="X82" i="2"/>
  <c r="W82" i="2"/>
  <c r="V82" i="2"/>
  <c r="Z81" i="2"/>
  <c r="Y81" i="2"/>
  <c r="X81" i="2"/>
  <c r="W81" i="2"/>
  <c r="V81" i="2"/>
  <c r="Z80" i="2"/>
  <c r="Y80" i="2"/>
  <c r="X80" i="2"/>
  <c r="W80" i="2"/>
  <c r="V80" i="2"/>
  <c r="Z78" i="2"/>
  <c r="Y78" i="2"/>
  <c r="X78" i="2"/>
  <c r="W78" i="2"/>
  <c r="V78" i="2"/>
  <c r="Z77" i="2"/>
  <c r="Y77" i="2"/>
  <c r="X77" i="2"/>
  <c r="W77" i="2"/>
  <c r="V77" i="2"/>
  <c r="Z76" i="2"/>
  <c r="Y76" i="2"/>
  <c r="X76" i="2"/>
  <c r="W76" i="2"/>
  <c r="V76" i="2"/>
  <c r="Z75" i="2"/>
  <c r="Y75" i="2"/>
  <c r="X75" i="2"/>
  <c r="W75" i="2"/>
  <c r="V75" i="2"/>
  <c r="Z74" i="2"/>
  <c r="Y74" i="2"/>
  <c r="X74" i="2"/>
  <c r="W74" i="2"/>
  <c r="V74" i="2"/>
  <c r="Z73" i="2"/>
  <c r="Y73" i="2"/>
  <c r="X73" i="2"/>
  <c r="W73" i="2"/>
  <c r="V73" i="2"/>
  <c r="Z72" i="2"/>
  <c r="Y72" i="2"/>
  <c r="X72" i="2"/>
  <c r="W72" i="2"/>
  <c r="V72" i="2"/>
  <c r="Z71" i="2"/>
  <c r="Y71" i="2"/>
  <c r="X71" i="2"/>
  <c r="W71" i="2"/>
  <c r="V71" i="2"/>
  <c r="Z70" i="2"/>
  <c r="Y70" i="2"/>
  <c r="X70" i="2"/>
  <c r="W70" i="2"/>
  <c r="V70" i="2"/>
  <c r="Z68" i="2"/>
  <c r="Y68" i="2"/>
  <c r="X68" i="2"/>
  <c r="W68" i="2"/>
  <c r="V68" i="2"/>
  <c r="Z67" i="2"/>
  <c r="Y67" i="2"/>
  <c r="X67" i="2"/>
  <c r="W67" i="2"/>
  <c r="V67" i="2"/>
  <c r="Z66" i="2"/>
  <c r="Y66" i="2"/>
  <c r="X66" i="2"/>
  <c r="W66" i="2"/>
  <c r="V66" i="2"/>
  <c r="Z65" i="2"/>
  <c r="Y65" i="2"/>
  <c r="X65" i="2"/>
  <c r="W65" i="2"/>
  <c r="V65" i="2"/>
  <c r="Z64" i="2"/>
  <c r="Y64" i="2"/>
  <c r="X64" i="2"/>
  <c r="W64" i="2"/>
  <c r="V64" i="2"/>
  <c r="Z63" i="2"/>
  <c r="Y63" i="2"/>
  <c r="X63" i="2"/>
  <c r="W63" i="2"/>
  <c r="V63" i="2"/>
  <c r="Z62" i="2"/>
  <c r="Y62" i="2"/>
  <c r="X62" i="2"/>
  <c r="W62" i="2"/>
  <c r="V62" i="2"/>
  <c r="Z61" i="2"/>
  <c r="Y61" i="2"/>
  <c r="X61" i="2"/>
  <c r="W61" i="2"/>
  <c r="V61" i="2"/>
  <c r="Z60" i="2"/>
  <c r="Y60" i="2"/>
  <c r="X60" i="2"/>
  <c r="W60" i="2"/>
  <c r="V60" i="2"/>
  <c r="Z59" i="2"/>
  <c r="Y59" i="2"/>
  <c r="X59" i="2"/>
  <c r="W59" i="2"/>
  <c r="V59" i="2"/>
  <c r="Z58" i="2"/>
  <c r="Y58" i="2"/>
  <c r="X58" i="2"/>
  <c r="W58" i="2"/>
  <c r="V58" i="2"/>
  <c r="Z57" i="2"/>
  <c r="Y57" i="2"/>
  <c r="X57" i="2"/>
  <c r="W57" i="2"/>
  <c r="V57" i="2"/>
  <c r="Z56" i="2"/>
  <c r="Y56" i="2"/>
  <c r="X56" i="2"/>
  <c r="W56" i="2"/>
  <c r="V56" i="2"/>
  <c r="Z55" i="2"/>
  <c r="Y55" i="2"/>
  <c r="X55" i="2"/>
  <c r="W55" i="2"/>
  <c r="V55" i="2"/>
  <c r="Z54" i="2"/>
  <c r="Y54" i="2"/>
  <c r="X54" i="2"/>
  <c r="W54" i="2"/>
  <c r="V54" i="2"/>
  <c r="Z53" i="2"/>
  <c r="Y53" i="2"/>
  <c r="X53" i="2"/>
  <c r="W53" i="2"/>
  <c r="V53" i="2"/>
  <c r="Z52" i="2"/>
  <c r="Y52" i="2"/>
  <c r="X52" i="2"/>
  <c r="W52" i="2"/>
  <c r="V52" i="2"/>
  <c r="Z51" i="2"/>
  <c r="Y51" i="2"/>
  <c r="X51" i="2"/>
  <c r="W51" i="2"/>
  <c r="V51" i="2"/>
  <c r="Z50" i="2"/>
  <c r="Y50" i="2"/>
  <c r="X50" i="2"/>
  <c r="W50" i="2"/>
  <c r="V50" i="2"/>
  <c r="Z49" i="2"/>
  <c r="Y49" i="2"/>
  <c r="X49" i="2"/>
  <c r="W49" i="2"/>
  <c r="V49" i="2"/>
  <c r="Z48" i="2"/>
  <c r="Y48" i="2"/>
  <c r="X48" i="2"/>
  <c r="W48" i="2"/>
  <c r="V48" i="2"/>
  <c r="Z47" i="2"/>
  <c r="Y47" i="2"/>
  <c r="X47" i="2"/>
  <c r="W47" i="2"/>
  <c r="V47" i="2"/>
  <c r="Z45" i="2"/>
  <c r="Y45" i="2"/>
  <c r="X45" i="2"/>
  <c r="W45" i="2"/>
  <c r="V45" i="2"/>
  <c r="Z44" i="2"/>
  <c r="Y44" i="2"/>
  <c r="X44" i="2"/>
  <c r="W44" i="2"/>
  <c r="V44" i="2"/>
  <c r="Z43" i="2"/>
  <c r="Y43" i="2"/>
  <c r="X43" i="2"/>
  <c r="W43" i="2"/>
  <c r="V43" i="2"/>
  <c r="Z42" i="2"/>
  <c r="Y42" i="2"/>
  <c r="X42" i="2"/>
  <c r="W42" i="2"/>
  <c r="V42" i="2"/>
  <c r="Z40" i="2"/>
  <c r="Y40" i="2"/>
  <c r="X40" i="2"/>
  <c r="W40" i="2"/>
  <c r="V40" i="2"/>
  <c r="Z39" i="2"/>
  <c r="Y39" i="2"/>
  <c r="X39" i="2"/>
  <c r="W39" i="2"/>
  <c r="V39" i="2"/>
  <c r="Z38" i="2"/>
  <c r="Y38" i="2"/>
  <c r="X38" i="2"/>
  <c r="W38" i="2"/>
  <c r="V38" i="2"/>
  <c r="Z37" i="2"/>
  <c r="Y37" i="2"/>
  <c r="X37" i="2"/>
  <c r="W37" i="2"/>
  <c r="V37" i="2"/>
  <c r="Z36" i="2"/>
  <c r="Y36" i="2"/>
  <c r="X36" i="2"/>
  <c r="W36" i="2"/>
  <c r="V36" i="2"/>
  <c r="Z35" i="2"/>
  <c r="Y35" i="2"/>
  <c r="X35" i="2"/>
  <c r="W35" i="2"/>
  <c r="V35" i="2"/>
  <c r="Z34" i="2"/>
  <c r="Y34" i="2"/>
  <c r="X34" i="2"/>
  <c r="W34" i="2"/>
  <c r="V34" i="2"/>
  <c r="S33" i="2"/>
  <c r="Z32" i="2"/>
  <c r="Y32" i="2"/>
  <c r="X32" i="2"/>
  <c r="W32" i="2"/>
  <c r="V32" i="2"/>
  <c r="Z31" i="2"/>
  <c r="Y31" i="2"/>
  <c r="X31" i="2"/>
  <c r="W31" i="2"/>
  <c r="V31" i="2"/>
  <c r="Z30" i="2"/>
  <c r="Y30" i="2"/>
  <c r="X30" i="2"/>
  <c r="W30" i="2"/>
  <c r="V30" i="2"/>
  <c r="S29" i="2"/>
  <c r="Z28" i="2"/>
  <c r="Y28" i="2"/>
  <c r="X28" i="2"/>
  <c r="W28" i="2"/>
  <c r="V28" i="2"/>
  <c r="Z27" i="2"/>
  <c r="Y27" i="2"/>
  <c r="X27" i="2"/>
  <c r="W27" i="2"/>
  <c r="V27" i="2"/>
  <c r="Z26" i="2"/>
  <c r="Y26" i="2"/>
  <c r="X26" i="2"/>
  <c r="W26" i="2"/>
  <c r="V26" i="2"/>
  <c r="Z25" i="2"/>
  <c r="Y25" i="2"/>
  <c r="X25" i="2"/>
  <c r="W25" i="2"/>
  <c r="V25" i="2"/>
  <c r="Z24" i="2"/>
  <c r="Y24" i="2"/>
  <c r="X24" i="2"/>
  <c r="W24" i="2"/>
  <c r="V24" i="2"/>
  <c r="Z22" i="2"/>
  <c r="Y22" i="2"/>
  <c r="X22" i="2"/>
  <c r="W22" i="2"/>
  <c r="V22" i="2"/>
  <c r="Z21" i="2"/>
  <c r="Y21" i="2"/>
  <c r="X21" i="2"/>
  <c r="W21" i="2"/>
  <c r="V21" i="2"/>
  <c r="Z20" i="2"/>
  <c r="Y20" i="2"/>
  <c r="X20" i="2"/>
  <c r="W20" i="2"/>
  <c r="V20" i="2"/>
  <c r="Z19" i="2"/>
  <c r="Y19" i="2"/>
  <c r="X19" i="2"/>
  <c r="W19" i="2"/>
  <c r="V19" i="2"/>
  <c r="Z18" i="2"/>
  <c r="Y18" i="2"/>
  <c r="X18" i="2"/>
  <c r="W18" i="2"/>
  <c r="V18" i="2"/>
  <c r="Z17" i="2"/>
  <c r="Y17" i="2"/>
  <c r="X17" i="2"/>
  <c r="W17" i="2"/>
  <c r="V17" i="2"/>
  <c r="Z16" i="2"/>
  <c r="Y16" i="2"/>
  <c r="X16" i="2"/>
  <c r="W16" i="2"/>
  <c r="V16" i="2"/>
  <c r="Z15" i="2"/>
  <c r="Y15" i="2"/>
  <c r="X15" i="2"/>
  <c r="W15" i="2"/>
  <c r="V15" i="2"/>
  <c r="Z14" i="2"/>
  <c r="Y14" i="2"/>
  <c r="X14" i="2"/>
  <c r="W14" i="2"/>
  <c r="V14" i="2"/>
  <c r="Z13" i="2"/>
  <c r="Y13" i="2"/>
  <c r="X13" i="2"/>
  <c r="W13" i="2"/>
  <c r="V13" i="2"/>
  <c r="Z12" i="2"/>
  <c r="Y12" i="2"/>
  <c r="X12" i="2"/>
  <c r="W12" i="2"/>
  <c r="V12" i="2"/>
  <c r="Z11" i="2"/>
  <c r="Y11" i="2"/>
  <c r="X11" i="2"/>
  <c r="W11" i="2"/>
  <c r="V11" i="2"/>
  <c r="Z10" i="2"/>
  <c r="Y10" i="2"/>
  <c r="X10" i="2"/>
  <c r="W10" i="2"/>
  <c r="V10" i="2"/>
  <c r="Z9" i="2"/>
  <c r="Y9" i="2"/>
  <c r="X9" i="2"/>
  <c r="W9" i="2"/>
  <c r="V9" i="2"/>
  <c r="Z7" i="2"/>
  <c r="Y7" i="2"/>
  <c r="X7" i="2"/>
  <c r="W7" i="2"/>
  <c r="V7" i="2"/>
  <c r="Z6" i="2"/>
  <c r="Y6" i="2"/>
  <c r="X6" i="2"/>
  <c r="W6" i="2"/>
  <c r="V6" i="2"/>
  <c r="Z5" i="2"/>
  <c r="Y5" i="2"/>
  <c r="X5" i="2"/>
  <c r="W5" i="2"/>
  <c r="V5" i="2"/>
  <c r="Z4" i="2"/>
  <c r="Y4" i="2"/>
  <c r="X4" i="2"/>
  <c r="W4" i="2"/>
  <c r="V4" i="2"/>
  <c r="Z3" i="2"/>
  <c r="Y3" i="2"/>
  <c r="X3" i="2"/>
  <c r="W3" i="2"/>
  <c r="V3" i="2"/>
  <c r="S40" i="2" l="1"/>
  <c r="S26" i="2"/>
  <c r="S34" i="2"/>
  <c r="S38" i="2"/>
  <c r="AM4" i="2" s="1"/>
  <c r="S39" i="2"/>
  <c r="AM5" i="2" s="1"/>
  <c r="S72" i="2"/>
  <c r="S82" i="2"/>
  <c r="S20" i="2"/>
  <c r="S24" i="2"/>
  <c r="S25" i="2"/>
  <c r="S12" i="2"/>
  <c r="S110" i="2"/>
  <c r="S100" i="2"/>
  <c r="S66" i="2"/>
  <c r="S58" i="2"/>
  <c r="S62" i="2"/>
  <c r="S50" i="2"/>
  <c r="AE10" i="2" s="1"/>
  <c r="S14" i="2"/>
  <c r="S52" i="2"/>
  <c r="S74" i="2"/>
  <c r="S94" i="2"/>
  <c r="S106" i="2"/>
  <c r="S10" i="2"/>
  <c r="S11" i="2"/>
  <c r="S22" i="2"/>
  <c r="S32" i="2"/>
  <c r="S48" i="2"/>
  <c r="S49" i="2"/>
  <c r="AE9" i="2" s="1"/>
  <c r="S60" i="2"/>
  <c r="S70" i="2"/>
  <c r="S71" i="2"/>
  <c r="S80" i="2"/>
  <c r="S92" i="2"/>
  <c r="S102" i="2"/>
  <c r="S114" i="2"/>
  <c r="S115" i="2"/>
  <c r="S6" i="2"/>
  <c r="S7" i="2"/>
  <c r="S16" i="2"/>
  <c r="S18" i="2"/>
  <c r="S19" i="2"/>
  <c r="S30" i="2"/>
  <c r="AK3" i="2" s="1"/>
  <c r="S44" i="2"/>
  <c r="S45" i="2"/>
  <c r="S56" i="2"/>
  <c r="S57" i="2"/>
  <c r="S68" i="2"/>
  <c r="S78" i="2"/>
  <c r="S90" i="2"/>
  <c r="S98" i="2"/>
  <c r="S99" i="2"/>
  <c r="S112" i="2"/>
  <c r="S28" i="2"/>
  <c r="S42" i="2"/>
  <c r="S54" i="2"/>
  <c r="S64" i="2"/>
  <c r="S65" i="2"/>
  <c r="S76" i="2"/>
  <c r="S86" i="2"/>
  <c r="S96" i="2"/>
  <c r="S108" i="2"/>
  <c r="AG13" i="2" s="1"/>
  <c r="S109" i="2"/>
  <c r="S9" i="2"/>
  <c r="S37" i="2"/>
  <c r="S43" i="2"/>
  <c r="S47" i="2"/>
  <c r="S87" i="2"/>
  <c r="AK9" i="2" s="1"/>
  <c r="S97" i="2"/>
  <c r="S5" i="2"/>
  <c r="S15" i="2"/>
  <c r="S53" i="2"/>
  <c r="S61" i="2"/>
  <c r="S75" i="2"/>
  <c r="S81" i="2"/>
  <c r="S85" i="2"/>
  <c r="AK8" i="2" s="1"/>
  <c r="S89" i="2"/>
  <c r="S95" i="2"/>
  <c r="S103" i="2"/>
  <c r="AO10" i="2" s="1"/>
  <c r="S4" i="2"/>
  <c r="S17" i="2"/>
  <c r="S31" i="2"/>
  <c r="AK4" i="2" s="1"/>
  <c r="S55" i="2"/>
  <c r="S63" i="2"/>
  <c r="S77" i="2"/>
  <c r="S83" i="2"/>
  <c r="S91" i="2"/>
  <c r="S13" i="2"/>
  <c r="S21" i="2"/>
  <c r="S27" i="2"/>
  <c r="AI4" i="2" s="1"/>
  <c r="S35" i="2"/>
  <c r="S51" i="2"/>
  <c r="S59" i="2"/>
  <c r="S67" i="2"/>
  <c r="S73" i="2"/>
  <c r="S101" i="2"/>
  <c r="S105" i="2"/>
  <c r="S111" i="2"/>
  <c r="AG15" i="2" s="1"/>
  <c r="S3" i="2"/>
  <c r="S36" i="2"/>
  <c r="AI3" i="2" l="1"/>
  <c r="AG14" i="2"/>
  <c r="AG8" i="2"/>
  <c r="AO3" i="2"/>
  <c r="AG5" i="2"/>
  <c r="Q5" i="3" s="1"/>
  <c r="AM8" i="2"/>
  <c r="AM9" i="2"/>
  <c r="Q4" i="3" s="1"/>
  <c r="AM3" i="2"/>
  <c r="AG4" i="2"/>
  <c r="AE3" i="2"/>
  <c r="AO9" i="2"/>
  <c r="AG3" i="2"/>
  <c r="AI15" i="2"/>
  <c r="AE8" i="2"/>
  <c r="AE4" i="2"/>
  <c r="AO8" i="2"/>
  <c r="AE14" i="2"/>
  <c r="AI8" i="2"/>
  <c r="Q3" i="3" l="1"/>
  <c r="Q6" i="3" s="1"/>
</calcChain>
</file>

<file path=xl/sharedStrings.xml><?xml version="1.0" encoding="utf-8"?>
<sst xmlns="http://schemas.openxmlformats.org/spreadsheetml/2006/main" count="1068" uniqueCount="573">
  <si>
    <t xml:space="preserve">SUB-TITLE </t>
  </si>
  <si>
    <t>STANDARD</t>
  </si>
  <si>
    <t>PURPOSE</t>
  </si>
  <si>
    <t xml:space="preserve">DEMONSTRATION </t>
  </si>
  <si>
    <t xml:space="preserve">COMMENTS / LINKS </t>
  </si>
  <si>
    <t>ORGANISATION  &amp; CHANNELS of COMMUNICATION</t>
  </si>
  <si>
    <t>Basic</t>
  </si>
  <si>
    <t>Advanced</t>
  </si>
  <si>
    <t>Roles &amp; Responsibilities</t>
  </si>
  <si>
    <t>To deliver an efficient, cost effective service to Fleet Operators</t>
  </si>
  <si>
    <t xml:space="preserve">Organisation charts and Role Profiles / Job Descriptions (Workshop Operator) communicated internally and externally (where appropriate) so everyone is clear on how the organisation works and their respective roles within it. </t>
  </si>
  <si>
    <t>Example of Role Descriptions to follow</t>
  </si>
  <si>
    <t>Reporting Lines &amp;                                Channels of Communication                            (Internal within Workshop)</t>
  </si>
  <si>
    <t xml:space="preserve">To deliver an efficient, cost effective service to Fleet Operators proritising effectiveness, safety, minimising environment impact. </t>
  </si>
  <si>
    <t xml:space="preserve">Key Contact Lists and documented Standard Operating Procedures (Workshop Operator) so all staff working within the Workshop Operator know who to call / email to get what they need. </t>
  </si>
  <si>
    <t>Example of a typical Organisation Chart to follow</t>
  </si>
  <si>
    <t xml:space="preserve">Channels of Communication                                            (between Fleet Operators and Workshop)  </t>
  </si>
  <si>
    <t xml:space="preserve">To ensure that authorised individuals within the fleet operator's organisation communicate effectively with the right individuals within the workshop operator's organisation about the right functional area to maximise effectiveness. </t>
  </si>
  <si>
    <t xml:space="preserve">Key Contact Lists (Customer Facing) and User Guide Procedures so all those Fleet Operator staff authorised to deal with the Workshop know who to contact and how to communicate effectively. This could be as simple as a hard copy contact list or may take the form of a web based Contact Us page. </t>
  </si>
  <si>
    <t>Example of Key Contacts List and Communications Protocol to follow</t>
  </si>
  <si>
    <t>Escalations Procedures                                                        Supervisor / Middle / Senior Mgt</t>
  </si>
  <si>
    <t>To ensure any issues arising requiring the management intervention are dealt with swiftly and effectively.</t>
  </si>
  <si>
    <t xml:space="preserve">Key Contact Lists (Customer Facing) and User Guide Procedures so all those Fleet Operator staff authorised to deal with the Workshop know how to escalate when required and there is a defined SLA / KPIs for turn-around. Where the Workshop Operator is part of a larger and complex organisation this may take the form of a flowchart.  </t>
  </si>
  <si>
    <t>Example of an Escalation Flowchart to follow</t>
  </si>
  <si>
    <t>Professional</t>
  </si>
  <si>
    <t>Service Level Agreement                                     Communications Response Times</t>
  </si>
  <si>
    <t>Documented Service Level Agreement / Service Quality Standards to drive Continuous Improvement</t>
  </si>
  <si>
    <t>Example of an SLA to follow</t>
  </si>
  <si>
    <t>WORKSHOP CAPABILITIES / CAPACITY - BREADTH &amp; DEPTH</t>
  </si>
  <si>
    <t>Types of Vehicle:                                                  Cars / Trucks / Motorcycles                                 Low Emission Vehicles / Armoured</t>
  </si>
  <si>
    <t xml:space="preserve">To ensure the Fleet Operator is able to accurately assess the Workshop Operator's capabilities. </t>
  </si>
  <si>
    <t>Clear statement (hard copy or electronic / web based) of Workshop Operator's capabilities [ vehicle types ].</t>
  </si>
  <si>
    <t>Example of a Capabilities Statement to follow</t>
  </si>
  <si>
    <t xml:space="preserve">Brands of Vehicle </t>
  </si>
  <si>
    <t>To accurately assess the Workshop Operator's capability to support the Fleet Operator's fleet</t>
  </si>
  <si>
    <t>Clear statement (hard copy or electronic / web based) of Workshop Operator's capabilities [ vehicle brands ].</t>
  </si>
  <si>
    <t>Workshop Capability 1:                                                    Roadworthiness / MOT checks</t>
  </si>
  <si>
    <t>Clear statement (hard copy or electronic / web based) of Workshop Operator's operational capabilities [ MOTs / roadworthiness checks ].</t>
  </si>
  <si>
    <t>Workshop Capability 2:                                        Basic Maintenance /                                        Minor Repairs</t>
  </si>
  <si>
    <t>Clear statement (hard copy or electronic / web based) of Workshop Operator's operational capabilities [ Basic Maintenance / Minor Repairs ].</t>
  </si>
  <si>
    <t>Workshop Capability 3:                                   Advanced Maintenance / Intermediate Repairs</t>
  </si>
  <si>
    <t>Clear statement (hard copy or electronic / web based) of Workshop Operator's operational capabilities [ Advanced Maintenance / Intermediate Repairs].</t>
  </si>
  <si>
    <t>Workshop Capability 4:                                       Advanced Diagnostics /                                 Engine Management</t>
  </si>
  <si>
    <t>Clear statement (hard copy or electronic / web based) of Workshop Operator's operational capabilities [ Advanced Diagnostics / Engine Management ].</t>
  </si>
  <si>
    <t>Clear statement (hard copy or electronic / web based) of Workshop Operator's operational capabilities [ Tyres / Balancing / Tracking / Wheel Alignment].</t>
  </si>
  <si>
    <t>2.8</t>
  </si>
  <si>
    <t>2.9</t>
  </si>
  <si>
    <t>Clear statement (hard copy or electronic / web based) of Workshop Operator's operational capabilities [ Exhausts including Catalysts, DPF, EGR and emissions testing ].</t>
  </si>
  <si>
    <t>Clear statement (hard copy or electronic / web based) of Workshop Operator's operational capabilities [ Body / Chassis Repairs ].</t>
  </si>
  <si>
    <t xml:space="preserve">Workshop Capacity 8:                       Specialist Equipment </t>
  </si>
  <si>
    <t>Clear statement (hard copy or electronic / web based) of Workshop Operator's operational capabilities [ Electric Vehicles / Hybrids ].</t>
  </si>
  <si>
    <t>WORKFLOW / CAPACITY MANAGEMENT</t>
  </si>
  <si>
    <t>Workshop Capacity Planning / Forward Planning</t>
  </si>
  <si>
    <t xml:space="preserve">To optimise workflows and maximise efficiency </t>
  </si>
  <si>
    <t xml:space="preserve">Clear system for a) estimating total workshop capacity; b) estimating time / resource required for each new job and for c) scheduling the work to maximise workflow / optimise workshop capacity utilisation. </t>
  </si>
  <si>
    <t>tbc</t>
  </si>
  <si>
    <t>Booking / Scheduling Work:                                  Customer Facing &amp; Internal Processes</t>
  </si>
  <si>
    <t>To optimise workflows and maximise efficiency / capacity utilisation levels ensuring the labour, workshop bays &amp; spare parts / consumables are ready to carry out the work scheduled.</t>
  </si>
  <si>
    <t>As 3.1 above but specifically focussed on Booking of New Work</t>
  </si>
  <si>
    <t>Workflow Management:                            Job Tickets / Spare Parts Flows</t>
  </si>
  <si>
    <t>To optimise workflows and maximise efficiency managing the allocation of labour, workshop capacity and spare parts and consumables as the work is carried out both as a management and an audit tool.</t>
  </si>
  <si>
    <t>As 3.1 above but specifically focussed on planning / managing Spare Parts flows.</t>
  </si>
  <si>
    <t>Access to IP / Manufacturers' guidance &amp; know how</t>
  </si>
  <si>
    <t xml:space="preserve">To ensure the workshop has the access to the data / know how required to successfully complete the work </t>
  </si>
  <si>
    <t>As 3.1 above but specifically focussed on planning of access to know how / vehicle manufacturer's or key supplier's IP / know how.</t>
  </si>
  <si>
    <t xml:space="preserve">Customer Relationship Management / Customer Communication </t>
  </si>
  <si>
    <t>To ensure Workshop communicates effectively with Fleet Operator Customers throughout the process</t>
  </si>
  <si>
    <t>As 3.1 above but specifically looking at the way in which the Workshop communicates with Fleet Operator customer throughout the process - stage by stage.</t>
  </si>
  <si>
    <t>QUALITY MANAGEMENT</t>
  </si>
  <si>
    <t>To ensure Workshop delivers consistently high quality work</t>
  </si>
  <si>
    <t>QA plan will go into greater detail about Quality Assurance i.e. measures adopted to ensure Quality is "baked in</t>
  </si>
  <si>
    <t>Quality Control                                                             Systems and Processes                                              to CHECK Quality of work                                     (Retroactive)</t>
  </si>
  <si>
    <t>QC plan will go into greater detail about Quality Control i.e. checks made to ensure the work is correctly executed (QC is AFTER the work is done. QA is BEFORE the job is started and transcends the job itself)</t>
  </si>
  <si>
    <t>Failure Reporting &amp;                                               Failure Analysis</t>
  </si>
  <si>
    <t xml:space="preserve">To ensure Workshop builds a Learning Organisation to deliver Continuous Improvement </t>
  </si>
  <si>
    <t>Failure Analysis Plan will demonstrate the procedures in place to record and analyse failure to learn from mistakes and prevent recurrence.</t>
  </si>
  <si>
    <t>PERFORMANCE MANAGEMENT</t>
  </si>
  <si>
    <t xml:space="preserve">Basic </t>
  </si>
  <si>
    <t>Key Performance Indicators                            [KPIs]</t>
  </si>
  <si>
    <t>To provide a numerical indication of performance against defined performance criteria</t>
  </si>
  <si>
    <t>Workshop should define KPIs that are relevant to its business. All should be SMART: Specific Measurable Appropriate Relevant &amp; Time Based. Some will be Customer Facing others, e.g. financial performance / absenteeism etc will be internal only.</t>
  </si>
  <si>
    <t>Example of KPIs to follow</t>
  </si>
  <si>
    <t>KPIs - Quality</t>
  </si>
  <si>
    <t xml:space="preserve">KPIs - Delivery Precision </t>
  </si>
  <si>
    <t>KPIs - Cost of Work</t>
  </si>
  <si>
    <t>KPIs - Failures and Deviations</t>
  </si>
  <si>
    <t xml:space="preserve">Failure Reports / Failure Analysis </t>
  </si>
  <si>
    <t>To identify recurring failures and drive remedial actions as part of Continuous Improvement in a Learning Organisation</t>
  </si>
  <si>
    <t xml:space="preserve">Workshop needs to demonstrate a rigorous commitment and a structured approach to report &amp; analyse FAILURES. The emphasis is to identify underlying causes and take remedial actions to prevent recurrence. </t>
  </si>
  <si>
    <t>Example of Failure Report &amp; Failure Analysis Report  to follow</t>
  </si>
  <si>
    <t>MIS - Management Information Report Actual vs Target</t>
  </si>
  <si>
    <t>To provide a tangible indication of performance and identify trends, anomalies &amp; failures</t>
  </si>
  <si>
    <t>Workshop needs to demonstrate a rigorous commitment and a structured approach to measure "Actual vs Target" or targets become meaningless. MIS is key to performance management and must drive continuous improvement.</t>
  </si>
  <si>
    <t>Example of MIS reports to follow</t>
  </si>
  <si>
    <t>SPARE PARTS &amp; CONSUMABLES</t>
  </si>
  <si>
    <t>Supply Chain Management &amp; Quality Assurance:                                             SPARE PARTS</t>
  </si>
  <si>
    <t xml:space="preserve">To embed Quality Assurance and Total Quality Management culture by rigorous checks of the supply chain </t>
  </si>
  <si>
    <t>Workshop to present its Due Diligence procedures and evidence that these are rigorously applied. This point is more focussed on checks applied to the suppliers' organisations than to the spare parts themselves i.e. evidence that the Workshop has effective measures to ensure its suppliers operate effective Quality Management Systems (given any supply chain is only as strong as the weakest link)</t>
  </si>
  <si>
    <t>Example of Due Diligence / Quality Assurance checks applicable to Spare Parts supply chain to follow</t>
  </si>
  <si>
    <t>Quality Control:                                                SPARE PARTS</t>
  </si>
  <si>
    <t>To embed Quality Control and Total Quality Management culture by rigorous checks to parts fitted.</t>
  </si>
  <si>
    <t>Workshop to present Due Diligence applied to the parts themselves to ensure they are fit for purpose.</t>
  </si>
  <si>
    <t>Example of Due Diligence / Quality Control checks applicable to Spare Parts in the Workshop to follow</t>
  </si>
  <si>
    <t xml:space="preserve">Quality Control:                                                where Fleet Operator supplies Spare Parts </t>
  </si>
  <si>
    <t>To embed Quality Assurance and Total Quality Management culture but also to ensure Roadworthiness / Health &amp; Safety.</t>
  </si>
  <si>
    <t>Workshop to present Due Diligence applied to safety related / critical parts i.e. where failure of the part would endanger roadworthiness.</t>
  </si>
  <si>
    <t xml:space="preserve">Spare Parts Flows:                                   Manage Ordering  / Stock Control / Check Out </t>
  </si>
  <si>
    <t>To embed a performance culture in this vital part of the business to balance the need for 1st pick stock availability with the need to maintain continuous stock turn and fluidity and to avoid obsolescence</t>
  </si>
  <si>
    <t>Workshop to demonstrate it has the Stock Management Systems and Standard Operating Procedures with the right KPIs and MIS in place to manage stocks efficiently.</t>
  </si>
  <si>
    <t>Example of Operational / Stock Management KPIs in the Workshop to follow</t>
  </si>
  <si>
    <t xml:space="preserve">HEALTH &amp; SAFETY 1 - RISK MANAGEMENT </t>
  </si>
  <si>
    <t xml:space="preserve">Risk Register </t>
  </si>
  <si>
    <t>To embed a Health &amp; Safety Culture with a structured and documented Risk Register.</t>
  </si>
  <si>
    <t>Workshop to demonstrate a documented and comprehensive Risk Register addressing all significant risks it might encounter.</t>
  </si>
  <si>
    <t>Example fo a Risk Register: https://www.abdn.ac.uk/engineering/documents/RiskRegister2013.pdf</t>
  </si>
  <si>
    <t>Risk Mitigation Plan</t>
  </si>
  <si>
    <t>To embed a Health &amp; Safety Culture with a structured and documented Risk Mitigation / Preventative Action Programme.</t>
  </si>
  <si>
    <t xml:space="preserve">Workshop to demonstrate Risk Mitigation Programme with actions to be taken to prevent accidents. </t>
  </si>
  <si>
    <t>Example of Risk Mitigation Methodology    https://safety.unimelb.edu.au/__data/assets/pdf_file/0007/1716712/health-and-safety-risk-assessment-methodology.pdf</t>
  </si>
  <si>
    <t>Regular Risk Audits / Reporting</t>
  </si>
  <si>
    <t>To embed a Health &amp; Safety Culture with a structured follow up / audit or both Risk Register and Risk Mitigation.</t>
  </si>
  <si>
    <t>Workshop to demonstrate programme of Audits to monitor / refresh the Risk register and ensure actions on the Risk Mitigation Programme are delivered in timely fashion.</t>
  </si>
  <si>
    <t>Accident / Near Miss Reporting</t>
  </si>
  <si>
    <t>To embed a Health &amp; Safety Culture with a structured and documented process to record accidents and near miss incidents as a driver for improvements.</t>
  </si>
  <si>
    <t>Workshop to demonstrate some form of documentation to record Accidents &amp; Near Misses and rigorous processes to ensure these accidents and incidents are analysed and remedial actions taken.</t>
  </si>
  <si>
    <t>Example of an Accident Book / Incident Log       http://www3.imperial.ac.uk/pls/portallive/docs/1/1261899.PDF</t>
  </si>
  <si>
    <t xml:space="preserve">Health &amp; Safety                                                         Internal Communication </t>
  </si>
  <si>
    <t>To embed a Health &amp; Safety Culture with a structured and documented process to ensure effective two way communication with all staff on H&amp;S matters.</t>
  </si>
  <si>
    <t xml:space="preserve">Workshop to demonstrate some form of documentation to demonstrate how it communicates with all staff on H&amp;S issues: both top down and bottom up. </t>
  </si>
  <si>
    <t xml:space="preserve">Generic Risk 1 - Slip &amp; Trip Hazards </t>
  </si>
  <si>
    <t>To embed a Health &amp; Safety Culture and mitigate risk of slips, trips and falls.</t>
  </si>
  <si>
    <t>Workshop to demonstrate best practice in documented procedures to prevent slips, trips and falls. These procedures may be in the form of confirming adherence to a recognised Code of Practice .</t>
  </si>
  <si>
    <t>Example of HSE best practice Slips + Trips : https://www.hse.gov.uk/pubns/indg225.pdf</t>
  </si>
  <si>
    <t>Generic Risk 2 - Working at Height</t>
  </si>
  <si>
    <t>To embed a Health &amp; Safety Culture and mitigate the risk of falls when working at height</t>
  </si>
  <si>
    <t>Workshop to demonstrate best practice in documented procedures to avoid the need to work at height where possible including provision of safe access where working at height cannot be avoided. These procedures may be in the form of confirming adherence to a recognised Code of Practice .</t>
  </si>
  <si>
    <t>Example of HSE best practice Working at Height    https://www.hse.gov.uk/pubns/indg401.pdf</t>
  </si>
  <si>
    <t>Generic Risk 3 - Poor Lighting</t>
  </si>
  <si>
    <t xml:space="preserve">To embed a Health &amp; Safety Culture and mitigate the risks of working in a poorly lit environment. </t>
  </si>
  <si>
    <t>Workshop to demonstrate best practice in providing a well lit work environment using natural and / or electric light at all times.</t>
  </si>
  <si>
    <t>Example of HSE best practice Lighting      https://www.hse.gov.uk/pubnS/priced/hsg38.pdf</t>
  </si>
  <si>
    <t xml:space="preserve">Generic Risk 4 - Noise </t>
  </si>
  <si>
    <t>To embed a Health &amp; Safety Culture and mitigate the risk of noise both the risk of hearing loss but also the risks of accident when working in a noisy environment</t>
  </si>
  <si>
    <t>Workshop to demonstrate best practice in documented procedures to manage noise. These procedures may be in the form of confirming adherence to a recognised Code of Practice and should demonstrate best endeavours to reduce noise levels wherever possible and issuance of PPE and safe working practices to avoid accident or injury where noise cannot be avoided.</t>
  </si>
  <si>
    <t>Examples of HSE best practice Noise    https://www.hse.gov.uk/noise/</t>
  </si>
  <si>
    <t xml:space="preserve">Generic Risk 5 - Hazardous Substances </t>
  </si>
  <si>
    <t>To embed a Health &amp; Safety Culture and mitigate the risk to staff and to the environment when working with hazardous substances.</t>
  </si>
  <si>
    <t>Workshop to demonstrate best practice in documented procedures to deal with substances hazardous to help. These procedures may be in the form of confirming adherence to a recognised Code of Practice from both a Health and Safety perspective i.e. keeping staff safe and Environmental Regulations.</t>
  </si>
  <si>
    <t>Example of HSE best practice Hazardous Substances   https://www.hse.gov.uk/pubns/indg136.pdf</t>
  </si>
  <si>
    <t>Generic Risk 6 - Electricity</t>
  </si>
  <si>
    <t>To embed a Health &amp; Safety Culture and mitigate the risk of electrocution.</t>
  </si>
  <si>
    <t>Workshop to demonstrate best practice in documented procedures to pre-empt the risks of electricity including investment in modern wiring and infrastructure to prevent accidents e.g. the use of sensitive breakers designed to trip safely when overloaded.</t>
  </si>
  <si>
    <t>Example of HSE best practice Electricity        https://www.hse.gov.uk/electricity/</t>
  </si>
  <si>
    <t xml:space="preserve">Generic Risk 7 - Compressed Air </t>
  </si>
  <si>
    <t>To embed a Health &amp; Safety Culture and mitigate the risk of working with compressed air</t>
  </si>
  <si>
    <t>Workshop to demonstrate best practice in documented procedures to manage the risks associated with compressed air / pneumatic tools. These procedures may be in the form of confirming adherence to a recognised Code of Practice .</t>
  </si>
  <si>
    <t>Examples of HSE best practice Compressed Air    https://www.hse.gov.uk/pubns/priced/hsg39.pdf</t>
  </si>
  <si>
    <t>Generic Risk 8 - Air Quality / Ventilation</t>
  </si>
  <si>
    <t>To embed a Health &amp; Safety Culture and mitigate the risk of pollutants, contaminants, fumes, particulates and carcinogens.</t>
  </si>
  <si>
    <t>Workshop to demonstrate best practice in documented procedures to maintain good ventilation, effective use of PPE and measures to contain and minimise pollutants and airborne contaminants. These procedures may be in the form of confirming and demonstrating adherence to a recognised Code of Practice .</t>
  </si>
  <si>
    <t>Examples of HSE best practice Ventilation    https://www.hse.gov.uk/toolbox/harmful/ventilation.htm</t>
  </si>
  <si>
    <t xml:space="preserve">Generic Risk 9 - Fire </t>
  </si>
  <si>
    <t>To embed a Health &amp; Safety Culture and mitigate the risk of fire focusing primarily on Prevention, but considering means to Detect and Extinguishing Fires with clear Fire Evacuation Procedures.</t>
  </si>
  <si>
    <t>Workshop to demonstrate best practice in documented procedures to Prevent Fire, through (i) control of flammable materials and ignitions sources; (ii) detection measures e.g. smoke detectors and (iii) use of sprinklers or other fire extinguishers and (iv) clear safety evacuation protocols regularly practices in fire drills.  These procedures may be in the form of confirming adherence to a recognised Code of Practice .</t>
  </si>
  <si>
    <t>Examples of HSE best practice Fire + Explosions   https://www.hse.gov.uk/pubns/indg370.pdf</t>
  </si>
  <si>
    <t>Generic Risk 10 - Asbestos</t>
  </si>
  <si>
    <t>To embed a Health &amp; Safety Culture and mitigate the risk of asbestos specifically respiratory diseases.</t>
  </si>
  <si>
    <t>Workshop to demonstrate best practice in documented procedures to maintain, manage and monitor asbestos where it is in acceptable condition and to remove and dispose of asbestos material safely when removal is deemed necessary. These procedures may be in the form of confirming adherence to a recognised Code of Practice .</t>
  </si>
  <si>
    <t>Examples of HSE best practice Asbestos    https://www.hse.gov.uk/pubns/guidance/a0.pdf</t>
  </si>
  <si>
    <t xml:space="preserve">Generic Risk 11 - Disease &amp; Poor Hygiene </t>
  </si>
  <si>
    <t>To embed a Health &amp; Safety Culture and mitigate the risk of disease by building in hygienic disciplines.</t>
  </si>
  <si>
    <t>Workshop to demonstrate best practice in documented procedures to maintain cleanliness and hygiene both hygiene in communal areas such as eating areas and toilets but also standards of personal hygiene for example hand washing protocols.</t>
  </si>
  <si>
    <t>Examples of HSE best practice: General Working Environment    https://www.hse.gov.uk/pubns/indg244.pdf</t>
  </si>
  <si>
    <t>Generic Risk 12 - Use of Pits / Ramps</t>
  </si>
  <si>
    <t>To embed a Health &amp; Safety Culture and mitigate the risk of falls or crushing injuries when working with pits.</t>
  </si>
  <si>
    <t>Workshop to demonstrate best practice in documented procedures to injury when working with pits. These procedures may be in the form of confirming adherence to a recognised Code of Practice .</t>
  </si>
  <si>
    <t xml:space="preserve">Example of best practice: General Automotive Workshop Safety:   https://www.hse.gov.uk/pUbns/priced/hsg261.pdf </t>
  </si>
  <si>
    <t xml:space="preserve">Generic Risk 13 - Use of Hydraulic Ramps / Lifts </t>
  </si>
  <si>
    <t>To embed a Health &amp; Safety Culture and mitigate the risk of falls or crushing injuries when working with hydraulic lifts / ramps.</t>
  </si>
  <si>
    <t>Workshop to demonstrate best practice in documented procedures to injury when working with hydraulic lifts / ramps. These procedures may be in the form of confirming adherence to a recognised Code of Practice .</t>
  </si>
  <si>
    <t>Generic Risk 14 - Use of Lifting Hoists / Cranage</t>
  </si>
  <si>
    <t>To embed a Health &amp; Safety Culture and mitigate the risk of crushing injuries / blows when working with hoists and cranage.</t>
  </si>
  <si>
    <t>Workshop to demonstrate best practice in documented procedures to injury when working with lifts and cranage. These procedures may be in the form of confirming adherence to a recognised Code of Practice .</t>
  </si>
  <si>
    <t>Example of best practice: Lifting Gear   https://www.hse.gov.uk/pUbns/priced/l113.pdf</t>
  </si>
  <si>
    <t>Generic Risk 15 - Use of Tailgates / Forklifts</t>
  </si>
  <si>
    <t>To embed a Health &amp; Safety Culture and mitigate the risk of crushing injuries / blows / collisions when working with tail lifts or forklift trucks</t>
  </si>
  <si>
    <t>Workshop to demonstrate best practice in documented procedures to injury when working with tailifts / forklift trucks. These procedures may be in the form of confirming adherence to a recognised Code of Practice and might include use of Work Lanes clearly marked on the floor manage risks.</t>
  </si>
  <si>
    <t>Example of best practice in use of Forklifts   https://www.hse.gov.uk/workplacetransport/lift-trucks/index.htm</t>
  </si>
  <si>
    <t>Generic Risk 16 - Safe Loading and Unloading Areas / Safe Walkways</t>
  </si>
  <si>
    <t>To embed a Health &amp; Safety Culture and mitigate the risk of accidents through the clear separation of the floor space</t>
  </si>
  <si>
    <t>Workshop to demonstrate best practice in documented procedures to avoid injury when loading and unloading vehicles including the provision of clearly designated loading / unloading areas and safe walkways. These procedures may be in the form of confirming adherence to a recognised Code of Practice .</t>
  </si>
  <si>
    <t>Example of best practice separating pedestrians from vehicles;    https://www.hse.gov.uk/workplacetransport/separating.htm</t>
  </si>
  <si>
    <t>Generic Risk 17 - Grinding / Welding / Cutting</t>
  </si>
  <si>
    <t xml:space="preserve">Workshop to demonstrate best practice in documented procedures to injury when carrying out grinding / welding / cutting operations. These procedures may be in the form of confirming adherence to a recognised Code of Practice and MUST include use of appropriate PPE. </t>
  </si>
  <si>
    <t>Example of best practice: Welding    https://www.hse.gov.uk/welding/protect-your-workers/avoid-reduce-exposure.htm</t>
  </si>
  <si>
    <t xml:space="preserve">HEALTH &amp; SAFETY 2 - PERSONAL PROTECTION EQUIPMENT </t>
  </si>
  <si>
    <t xml:space="preserve">PPE 1: Outer Clothing </t>
  </si>
  <si>
    <t>Workshop to ensure that all staff are provided with PPE, specifically Outer Clothing, and use it correctly.</t>
  </si>
  <si>
    <t>Example of HSE best practice PPE   https://www.hse.gov.uk/pubns/indg174.pdf</t>
  </si>
  <si>
    <t xml:space="preserve">PPE 2: Gloves </t>
  </si>
  <si>
    <t>Workshop to ensure that all staff are provided with PPE, specifically Gloves, and use it correctly.</t>
  </si>
  <si>
    <t xml:space="preserve">PPE 3: Eye Protection </t>
  </si>
  <si>
    <t>Workshop to ensure that all staff are provided with PPE, specifically Eye Protection, and use it correctly.</t>
  </si>
  <si>
    <t>PPE 4: Ear Protection</t>
  </si>
  <si>
    <t>Workshop to ensure that all staff are provided with PPE, specifically Ear Protection, and use it correctly.</t>
  </si>
  <si>
    <t xml:space="preserve">PPE 5: Protective Footwear </t>
  </si>
  <si>
    <t>Workshop to ensure that all staff are provided with PPE, specifically Footwear, and use it correctly.</t>
  </si>
  <si>
    <t xml:space="preserve">PPE 6: Protective Headwear </t>
  </si>
  <si>
    <t>Workshop to ensure that all staff are provided with PPE, specifically Protective Headwear, and use it correctly.</t>
  </si>
  <si>
    <t>PPE 7: Breathing Protection - appropriate to the task (nose &amp; mouth only / full face / positive pressure / full BA )</t>
  </si>
  <si>
    <t>Workshop to ensure that all staff are provided with PPE, specifically Breathing Protection, and use it correctly.</t>
  </si>
  <si>
    <t xml:space="preserve">PPE 8: Personal Hygiene Supplies </t>
  </si>
  <si>
    <t>Workshop to ensure that all staff are provided with PPE, specifically Personal Hygiene Consumables, and use it correctly.</t>
  </si>
  <si>
    <t xml:space="preserve">Cleaning Supplies </t>
  </si>
  <si>
    <t>Workshop to ensure that all staff are provided with Cleaning Products and use them  correctly.</t>
  </si>
  <si>
    <t xml:space="preserve">HEALTH &amp; SAFETY 3 - FIRE SAFETY  </t>
  </si>
  <si>
    <t xml:space="preserve">Fire Safety 1 - Detection </t>
  </si>
  <si>
    <t xml:space="preserve">To embed a Health &amp; Safety Culture to Prevent &amp; Detect Fires through good housekeeping and effective deployment of smoke detectors and / or fire alarms. </t>
  </si>
  <si>
    <t>Workshop to evidence effective deployment of Smoke Detectors and / or more sophisticated Fire Detection Equipment.</t>
  </si>
  <si>
    <t>Example of HSE best practice; Fire &amp; Gas Detection    https://www.hse.gov.uk/offshore/strategy/fgdetect.htm</t>
  </si>
  <si>
    <t>Fire Safety 2 - Evacuation  &amp; Drills</t>
  </si>
  <si>
    <t xml:space="preserve">To embed a Health &amp; Safety Culture to ensure staff know how to evacuate in the event of a fire and where to muster and to ensure fire drills are regularly undertaken. </t>
  </si>
  <si>
    <t>Workshop to evidence clear Fire Exit Routes and Muster Areas and demonstrate Communication to all staff and regular Fire Drills .</t>
  </si>
  <si>
    <t>Example of HSE best practice Fire Safety: Escape    https://www.hse.gov.uk/construction/safetytopics/generalfire.htm#escape</t>
  </si>
  <si>
    <t xml:space="preserve">Fire Safety 3 - Prevention </t>
  </si>
  <si>
    <t xml:space="preserve">To embed a Health &amp; Safety Culture to ensure staff control inflammable substances and avoid ignition sources especially control of smoking areas. </t>
  </si>
  <si>
    <t>Workshop to evidence Safe Storage of Flammable Products.</t>
  </si>
  <si>
    <t>Example of HSE best practice; Fire &amp; Gas Detection    https://www.hse.gov.uk/fireandexplosion/</t>
  </si>
  <si>
    <t>Fire Safety 4 - Fire Fighting</t>
  </si>
  <si>
    <t xml:space="preserve">To embed a Health &amp; Safety Culture to ensure staff know how to fight a fire including the location and correct operation of extinguishers and including sufficient training to ensure they use the correct extinguisher for the fire e.g. do NOT use a water based extinguisher for an oil or electrical fire. </t>
  </si>
  <si>
    <t>Workshop to evidence Fire Fighting equipment.</t>
  </si>
  <si>
    <t>Guide to Fire Extinguishers for different types of application:   https://www.firesafe.org.uk/types-use-and-colours-of-portable-fire-extinguishers/</t>
  </si>
  <si>
    <t>HEALTH SAFETY 4 - FIRST AID / MEDICAL ASSISTANCE</t>
  </si>
  <si>
    <t xml:space="preserve">First Aid 1: Kits  </t>
  </si>
  <si>
    <t>To embed a Health &amp; Safety Culture specifically ensuring all staff know about the location and use of First Aid Kits &amp; Equipment.</t>
  </si>
  <si>
    <t xml:space="preserve">Workshop to evidence First Aid Kits &amp; Equipment with deployment communicated to all staff. </t>
  </si>
  <si>
    <t>Example of HSE best practice First Ait Kits:   https://www.hse.gov.uk/simple-health-safety/firstaid/what-to-put-in-your-first-aid-kit.htm</t>
  </si>
  <si>
    <t>First Aid 2: Training</t>
  </si>
  <si>
    <t>To embed a Health &amp; Safety Culture specifically ensuring all staff know who is trained as a First Aider.</t>
  </si>
  <si>
    <t>Workshop to demonstrate First Aid Training programme.</t>
  </si>
  <si>
    <t>Example of HSE best practice First Aid Training:   https://www.hse.gov.uk/firstaid/first-aider.htm</t>
  </si>
  <si>
    <t>First Aid 3: Medical Emergency Protocols</t>
  </si>
  <si>
    <t>To embed a Health &amp; Safety Culture specifically ensuring all staff know how to summon help in the event of a medical emergency.</t>
  </si>
  <si>
    <t xml:space="preserve">Workshop to demonstrate Medical Emergency Procedures known to all staff. </t>
  </si>
  <si>
    <t>Example of HSE best practice Emergency Procedures:   https://www.hse.gov.uk/toolbox/managing/emergency.htm</t>
  </si>
  <si>
    <t>HEALTH &amp; SAFETY 5 - SITE SECURITY / CUSTOMER SAFETY</t>
  </si>
  <si>
    <t xml:space="preserve">Site Security 1 - Parking </t>
  </si>
  <si>
    <t xml:space="preserve">To embed a Health &amp; Safety Culture to ensure, as far as possible, customers and staff have a secure place to park. </t>
  </si>
  <si>
    <t>Workshop to demonstrate Secure Parking Provision</t>
  </si>
  <si>
    <t xml:space="preserve">Site Security 2: External Lighting - Is there adequate lighting of external areas? </t>
  </si>
  <si>
    <t xml:space="preserve">To embed a Health &amp; Safety Culture to ensure, as far as possible, customers and staff have well lit access to the Workshop. </t>
  </si>
  <si>
    <t>Workshop to demonstrate  adequate lighting of external areas</t>
  </si>
  <si>
    <t>Site Security 3: Customer Waiting Areas - Is there physical separation of customer reception / waiting areas from workshop?</t>
  </si>
  <si>
    <t xml:space="preserve">To embed a Health &amp; Safety Culture to ensure customers can wait in comfort and safety. </t>
  </si>
  <si>
    <t>Workshop to demonstrate safe, secure, clean, hygienic Customer Waiting Areas.</t>
  </si>
  <si>
    <t xml:space="preserve">Site Security 4: Customer Toilets </t>
  </si>
  <si>
    <t xml:space="preserve">To embed a Health &amp; Safety Culture to ensure customers have safe, hygienic toilet facilities. </t>
  </si>
  <si>
    <t>Workshop to demonstrate safe, clean, hygienic toilets for men and women.</t>
  </si>
  <si>
    <t>HEALTH &amp; SAFETY 6 - HAZARDOUS SUBTANCES &amp; ENVIRONMENT</t>
  </si>
  <si>
    <t>HAZARDS 1: Register of Hazardous Materials</t>
  </si>
  <si>
    <t>To embed a Health &amp; Safety Culture specifically for control of Hazardous Substances.</t>
  </si>
  <si>
    <t xml:space="preserve">Workshop to evidence an inventory of hazardous substances.  </t>
  </si>
  <si>
    <t>Example of HSE best practice for the Control of Substances Hazardous to Health:   https://www.hse.gov.uk/coshh/basics/index.htm</t>
  </si>
  <si>
    <t xml:space="preserve">HAZARDS 2:  Materials Safety Data Sheets </t>
  </si>
  <si>
    <t xml:space="preserve">Workshop to evidence use of Material Safe Data Handling Sheets.  </t>
  </si>
  <si>
    <t xml:space="preserve">HAZARDS 3: Engine &amp; Hydraulic Oil </t>
  </si>
  <si>
    <t xml:space="preserve">Workshop to evidence environmentally storage, use and disposal of engine and hydraulic oils and greases.  </t>
  </si>
  <si>
    <t xml:space="preserve">HAZARDS 4: Battery Acid </t>
  </si>
  <si>
    <t xml:space="preserve">Workshop to evidence environmentally storage, use and disposal of battery acid.  </t>
  </si>
  <si>
    <t>HAZARDS 5: Exhaust Fumes</t>
  </si>
  <si>
    <t xml:space="preserve">Workshop to evidence safe containment and venting of exhaust fumes. </t>
  </si>
  <si>
    <t xml:space="preserve">HAZARDS 6: Cutting &amp; Welding </t>
  </si>
  <si>
    <t xml:space="preserve">Workshop to evidence safe storage and use of welding gases and safe management of welding, cutting and grinding operations including the safe venting on noxious gases / fumes.  </t>
  </si>
  <si>
    <t xml:space="preserve">HAZARDS 7: Paints / Thinners </t>
  </si>
  <si>
    <t>Workshop to demonstrate safe storage, use and disposal of paints and thinners.</t>
  </si>
  <si>
    <t xml:space="preserve">HAZARDS 8: Asbestos </t>
  </si>
  <si>
    <t>Workshop to demonstrate safe management of asbestos.</t>
  </si>
  <si>
    <t xml:space="preserve">HAZARDS 9: Lithium Ion  </t>
  </si>
  <si>
    <t xml:space="preserve">Workshop to demonstrate safe management of lithium and other hazardous substances associated with electric vehicles. </t>
  </si>
  <si>
    <t>HAZARDS 10: Safe Disposal of Computers</t>
  </si>
  <si>
    <t xml:space="preserve">Workshop to evidence safe disposal of  IT equipment.  </t>
  </si>
  <si>
    <t xml:space="preserve">ENVIRONMENT </t>
  </si>
  <si>
    <t>Energy  Use</t>
  </si>
  <si>
    <t>To embed an Environmentally Sustainable Culture including focus on minimising Energy Consumption and using Renewable Energy wherever possible.</t>
  </si>
  <si>
    <t>Workshop to demonstrate Energy Plan with emphasis on Conservation and use of Renewables.</t>
  </si>
  <si>
    <t>Example of best practice in Environmentally Friendly Automotive Workshop operation:   https://www.epa.nsw.gov.au/~/media/EPA/Corporate%20Site/resources/clm/200877_Auto_ServiceRepair.ashx</t>
  </si>
  <si>
    <t>Water Management</t>
  </si>
  <si>
    <t>To embed an Environmentally Sustainable Culture including focus on minimising Water Consumption and avoiding pollution of waste water.</t>
  </si>
  <si>
    <t xml:space="preserve">Workshop to demonstrate Water Management Plan with emphasis on Conservation and Anti-Pollution measures. </t>
  </si>
  <si>
    <t>Example of best practive in Prevention of Environmental Damage for Businesses:   https://www.gov.uk/guidance/pollution-prevention-for-businesses</t>
  </si>
  <si>
    <t>TRAINING &amp; PROFESSIONAL DEVELOPMENT</t>
  </si>
  <si>
    <t>Training 1: Defined Curriculum / Skills Base</t>
  </si>
  <si>
    <t>To embed Quality Assurance through the growth of Human Capital i.e. skilled workforce capable of getting the job right first time.</t>
  </si>
  <si>
    <t>Workshop to demonstrate a Basic Training Programme with a clear Curriculum.</t>
  </si>
  <si>
    <t>Example of best practice Automotive Training from the Institute of the Motor Industry (IMI):    https://tide.theimi.org.uk/learn/courses</t>
  </si>
  <si>
    <t xml:space="preserve">Training 2: Structured Professional Development </t>
  </si>
  <si>
    <t>To embed Quality Assurance through the growth of Human Capital i.e. skilled workforce capable of delivering evermore advanced tasks and complex roles.</t>
  </si>
  <si>
    <t>Workshop to demonstrate a Professional Development Programme with a clear Curriculum.</t>
  </si>
  <si>
    <t>Training 3 - Specifics of Diagnostics</t>
  </si>
  <si>
    <t>To embed Quality Assurance through the growth of Human Capital i.e. skilled workforce capable of delivering evermore advanced tasks and complex roles specifically the use of modern diagnostics / engine management software.</t>
  </si>
  <si>
    <t>Workshop to demonstrate a Diagnostics Training Programme with a clear Curriculum.</t>
  </si>
  <si>
    <t xml:space="preserve">Training 4 - Low Emission Vehicles </t>
  </si>
  <si>
    <t>To embed Quality Assurance through the growth of Human Capital i.e. skilled workforce capable of delivering evermore advanced tasks and complex roles specifically the maintenance and repair of Low Emission Vehicles.</t>
  </si>
  <si>
    <t>Workshop to demonstrate a LEV Maintenance Training Programme with a clear Curriculum.</t>
  </si>
  <si>
    <t>Example of best practice Automotive Training from the Institute of the Motor Industry (IMI):    https://www.theimi.org.uk/landing/ev/</t>
  </si>
  <si>
    <t>Training 5 - AV-specific training</t>
  </si>
  <si>
    <t>To embed the awareness of importance of correct parts for this specific type of vehicle and the consequences for the safety and security</t>
  </si>
  <si>
    <t>EQUAL OPPORTUNITIES &amp; ETHICAL BUSINESS</t>
  </si>
  <si>
    <t xml:space="preserve">Diversity / Equal Opportunities </t>
  </si>
  <si>
    <t>To embed a culture of Diversity, Inclusion and Equal Opportunities</t>
  </si>
  <si>
    <t>Workshop to evidence Diversity Policies and practical application of these policies reflected in the diversity of the workforce.</t>
  </si>
  <si>
    <t>Example of best practice Workplace Diversity &amp; Inclusion from CIPD (Chartered Institute of Personnel &amp; Development) https://www.cipd.co.uk/knowledge/fundamentals/relations/diversity/factsheet</t>
  </si>
  <si>
    <t>Commitment to Ethical &amp; Transparent Business Practices</t>
  </si>
  <si>
    <t>Requirement: Workshop to provide evidence of policies and actions to promote Transparency and Ethical Business practices.</t>
  </si>
  <si>
    <t>To embed a culture of Transparency &amp; Ethical Business</t>
  </si>
  <si>
    <t>Workshop to provide evidence of Ethical Business Policies communicated to all staff.</t>
  </si>
  <si>
    <t>Example of Ethical Business best practice from CIPD (Chartered Institute of Personnel &amp; Development)     https://peopleprofession.cipd.org/profession-map/core-behaviours/ethical-practice</t>
  </si>
  <si>
    <t>Workshop Capability 5:                                               Tyre Replacement</t>
  </si>
  <si>
    <t xml:space="preserve">Workshop Capability 5:                                               Tyre Balancing / Wheel Alignment </t>
  </si>
  <si>
    <t xml:space="preserve">Workshop Capability 5:                                               Tyre Tracking </t>
  </si>
  <si>
    <t>Workshop Capability 6:                                    Exhaust Repairs</t>
  </si>
  <si>
    <t>Workshop Capability 6:                                    Exhaust Replacement</t>
  </si>
  <si>
    <t>Workshop Capability 7:                                             Body / Chassis Repairs</t>
  </si>
  <si>
    <t>Workshop Capability 9:                                          LEVs (Hybrids / Electric Vehicles)</t>
  </si>
  <si>
    <t>Quality Assurance Systems and Processes to BUILD IN QUALITY (Proactive)</t>
  </si>
  <si>
    <r>
      <rPr>
        <b/>
        <sz val="11"/>
        <color theme="1"/>
        <rFont val="Avenir Roman"/>
      </rPr>
      <t>Requirement</t>
    </r>
    <r>
      <rPr>
        <sz val="11"/>
        <color theme="1"/>
        <rFont val="Avenir Roman"/>
      </rPr>
      <t xml:space="preserve">: Workshop Operators should have a clear organisation, with clarity around roles &amp; responsibilities for the effective delivery of maintenance and repairs including breakdown assistance / roadside repairs. </t>
    </r>
  </si>
  <si>
    <r>
      <rPr>
        <b/>
        <sz val="11"/>
        <color theme="1"/>
        <rFont val="Avenir Roman"/>
      </rPr>
      <t>Requirement</t>
    </r>
    <r>
      <rPr>
        <sz val="11"/>
        <color theme="1"/>
        <rFont val="Avenir Roman"/>
      </rPr>
      <t>: Clarity within the Workshop Operator's organisation about reporting lines, channels of communication defined as protocols e.g. to book service / planned maintenance or to arrange  breakdown recovery and / or accident / emergency repairs.</t>
    </r>
  </si>
  <si>
    <r>
      <rPr>
        <b/>
        <sz val="11"/>
        <color theme="1"/>
        <rFont val="Avenir Roman"/>
      </rPr>
      <t>Requirement</t>
    </r>
    <r>
      <rPr>
        <sz val="11"/>
        <color theme="1"/>
        <rFont val="Avenir Roman"/>
      </rPr>
      <t xml:space="preserve">: Clarity as to Channels of Communication and Procedures for the Fleet Operator's representative(s) to communicate with the Workshop Operator including identifying WHO has authority to take decisions within each organisation by FUNCTION and HOW to communicate i.e. telephone, mobile, text, email, dedicated web portal etc. </t>
    </r>
  </si>
  <si>
    <r>
      <t xml:space="preserve">Requirement: </t>
    </r>
    <r>
      <rPr>
        <sz val="11"/>
        <color rgb="FF000000"/>
        <rFont val="Avenir Roman"/>
      </rPr>
      <t>Workshop operators to have a defined Escalations Process so Fleet Operators know who to communicate with to get help to resolve issues fast. The process needs to be clear and include WHO is responsible,  HOW they can be contacted with Service Quality Standards / KPIs for turn-around.</t>
    </r>
  </si>
  <si>
    <r>
      <t xml:space="preserve">Requirement: </t>
    </r>
    <r>
      <rPr>
        <sz val="11"/>
        <color theme="1"/>
        <rFont val="Avenir Roman"/>
      </rPr>
      <t>Service Level Agreement / Service Quality Standards / KPIs for Communications to cover response times to Visits in Person;  E-mail;  Landline / Mobile;  Web Portal; Other</t>
    </r>
  </si>
  <si>
    <r>
      <t xml:space="preserve">Requirement: </t>
    </r>
    <r>
      <rPr>
        <sz val="11"/>
        <color rgb="FF000000"/>
        <rFont val="Avenir Roman"/>
      </rPr>
      <t>Workshop operator to be clearly define its capabilities : Types of Vehicle.</t>
    </r>
  </si>
  <si>
    <r>
      <t xml:space="preserve">Requirement: </t>
    </r>
    <r>
      <rPr>
        <sz val="11"/>
        <color rgb="FF000000"/>
        <rFont val="Avenir Roman"/>
      </rPr>
      <t>Workshop operator to clearly define its capabilities: Brands of Vehicle [including access to spare parts, drawings, technical guides, diagnostics and specialist tools ]</t>
    </r>
  </si>
  <si>
    <r>
      <t>Requirement:</t>
    </r>
    <r>
      <rPr>
        <sz val="11"/>
        <color rgb="FF000000"/>
        <rFont val="Avenir Roman"/>
      </rPr>
      <t xml:space="preserve"> Workshop operator to evidence its ability to carry out Roadworthiness / MOT checks in keeping with local regulation</t>
    </r>
  </si>
  <si>
    <r>
      <t>Requirement:</t>
    </r>
    <r>
      <rPr>
        <sz val="11"/>
        <color rgb="FF000000"/>
        <rFont val="Avenir Roman"/>
      </rPr>
      <t xml:space="preserve"> Workshop operator to evidence its ability to carry out Basic Maintenance e.g. oil &amp; filters change, replacement of brake pads / discs, shoes / drums, spark / glow plugs, anti-freeze, brake fluid, battery replacement, fan belts etc</t>
    </r>
  </si>
  <si>
    <r>
      <t>Requirement:</t>
    </r>
    <r>
      <rPr>
        <sz val="11"/>
        <color rgb="FF000000"/>
        <rFont val="Avenir Roman"/>
      </rPr>
      <t xml:space="preserve"> Workshop operator to evidence its ability to carry out more advanced Maintenance &amp; Repairs i.e. replacement of cam belts / chains, engine management, head gasket replacement etc</t>
    </r>
  </si>
  <si>
    <r>
      <t>Requirement:</t>
    </r>
    <r>
      <rPr>
        <sz val="11"/>
        <color rgb="FF000000"/>
        <rFont val="Avenir Roman"/>
      </rPr>
      <t xml:space="preserve"> Workshop operator to evidence its ability to use advanced diagnostics including access to the vehicle manufacturer's IP, diagnostic hardware and software and trained technicians capable of operating this equipment</t>
    </r>
  </si>
  <si>
    <r>
      <t xml:space="preserve">Requirement: </t>
    </r>
    <r>
      <rPr>
        <sz val="11"/>
        <color rgb="FF000000"/>
        <rFont val="Avenir Roman"/>
      </rPr>
      <t xml:space="preserve">Workshop operator to evidence its ability to replace tyres </t>
    </r>
  </si>
  <si>
    <r>
      <t xml:space="preserve">Requirement: </t>
    </r>
    <r>
      <rPr>
        <sz val="11"/>
        <color rgb="FF000000"/>
        <rFont val="Avenir Roman"/>
      </rPr>
      <t xml:space="preserve">Workshop operator to evidence its ability to  balance tyres </t>
    </r>
  </si>
  <si>
    <r>
      <t xml:space="preserve">Requirement: </t>
    </r>
    <r>
      <rPr>
        <sz val="11"/>
        <color rgb="FF000000"/>
        <rFont val="Avenir Roman"/>
      </rPr>
      <t>Workshop operator to evidence its ability to track tyres</t>
    </r>
  </si>
  <si>
    <r>
      <t xml:space="preserve">Requirement: </t>
    </r>
    <r>
      <rPr>
        <sz val="11"/>
        <color rgb="FF000000"/>
        <rFont val="Avenir Roman"/>
      </rPr>
      <t>Workshop operator to evidence its ability to repair exhausts including catalytic converters / DPF (diesel particulate filters) / EGR (Exhaust Gar Recirculation) and lambda sensors.</t>
    </r>
  </si>
  <si>
    <r>
      <t xml:space="preserve">Requirement: </t>
    </r>
    <r>
      <rPr>
        <sz val="11"/>
        <color rgb="FF000000"/>
        <rFont val="Avenir Roman"/>
      </rPr>
      <t>Workshop operator to evidence its ability to replace exhausts including catalytic converters / DPF (diesel particulate filters) / EGR (Exhaust Gar Recirculation) and lambda sensors.</t>
    </r>
  </si>
  <si>
    <r>
      <t xml:space="preserve">Requirement: </t>
    </r>
    <r>
      <rPr>
        <sz val="11"/>
        <color rgb="FF000000"/>
        <rFont val="Avenir Roman"/>
      </rPr>
      <t>Workshop operator to evidence its ability to carry out body / chassis repairs including re-sprays / paintwork</t>
    </r>
  </si>
  <si>
    <r>
      <t xml:space="preserve">Requirement: </t>
    </r>
    <r>
      <rPr>
        <sz val="11"/>
        <color rgb="FF000000"/>
        <rFont val="Avenir Roman"/>
      </rPr>
      <t>Workshop operator to evidence its ability to fit / maintain specialist equipment including Satellite Tracking, Winches, Carrying Racks, Expedition / Off Road tyre and / or Equipment</t>
    </r>
  </si>
  <si>
    <r>
      <t xml:space="preserve">Requirement: </t>
    </r>
    <r>
      <rPr>
        <sz val="11"/>
        <color rgb="FF000000"/>
        <rFont val="Avenir Roman"/>
      </rPr>
      <t>Workshop operator to evidence its ability to maintain LEVs including Hybrids and / or Electric Vehicles with particular emphasis on the workshop's ability to work with Lithium Ion batteries</t>
    </r>
  </si>
  <si>
    <r>
      <rPr>
        <b/>
        <sz val="11"/>
        <color theme="1"/>
        <rFont val="Avenir Roman"/>
      </rPr>
      <t xml:space="preserve">Requirement: </t>
    </r>
    <r>
      <rPr>
        <sz val="11"/>
        <color theme="1"/>
        <rFont val="Avenir Roman"/>
      </rPr>
      <t xml:space="preserve">Workshop to demonstrate robust procedures for High Level Capacity Planning i.e. accurate assessment of total capacity and planning of likely requirements for labour and parts / consumables to optimise workflow through the workshop. </t>
    </r>
  </si>
  <si>
    <r>
      <rPr>
        <b/>
        <sz val="11"/>
        <color theme="1"/>
        <rFont val="Avenir Roman"/>
      </rPr>
      <t>Requirement:</t>
    </r>
    <r>
      <rPr>
        <sz val="11"/>
        <color theme="1"/>
        <rFont val="Avenir Roman"/>
      </rPr>
      <t xml:space="preserve"> Workshop to demonstrate robust, clear procedures both internal and external to Booking / Scheduling Work and ensure the workshop is ready to accept the vehicle on the appointed day including pre-positioning of spare parts.</t>
    </r>
  </si>
  <si>
    <r>
      <rPr>
        <b/>
        <sz val="11"/>
        <color theme="1"/>
        <rFont val="Avenir Roman"/>
      </rPr>
      <t>Requirement</t>
    </r>
    <r>
      <rPr>
        <sz val="11"/>
        <color theme="1"/>
        <rFont val="Avenir Roman"/>
      </rPr>
      <t>: Workshop to demonstrate robust procedures for Workflow Management using Job Tickets / Spare Parts Flows</t>
    </r>
  </si>
  <si>
    <r>
      <rPr>
        <b/>
        <sz val="11"/>
        <color theme="1"/>
        <rFont val="Avenir Roman"/>
      </rPr>
      <t xml:space="preserve">Requirement: </t>
    </r>
    <r>
      <rPr>
        <sz val="11"/>
        <color theme="1"/>
        <rFont val="Avenir Roman"/>
      </rPr>
      <t>Workshop to demonstrate robust procedures to access manufacturers' IP including drawings / technical specifications / step by step "how to" guides / part no's / diagnostics / access codes / web based resources to carry out the work</t>
    </r>
  </si>
  <si>
    <r>
      <rPr>
        <b/>
        <sz val="11"/>
        <color theme="1"/>
        <rFont val="Avenir Roman"/>
      </rPr>
      <t xml:space="preserve">Requirement: </t>
    </r>
    <r>
      <rPr>
        <sz val="11"/>
        <color theme="1"/>
        <rFont val="Avenir Roman"/>
      </rPr>
      <t xml:space="preserve">Workshop to demonstrate Customer Relationship Management / Customer Communication system to communicate with customers at each step: book in, drop off, collection, invoicing, follow up. </t>
    </r>
  </si>
  <si>
    <r>
      <rPr>
        <b/>
        <sz val="11"/>
        <color theme="1"/>
        <rFont val="Avenir Roman"/>
      </rPr>
      <t>Requirement:</t>
    </r>
    <r>
      <rPr>
        <sz val="11"/>
        <color theme="1"/>
        <rFont val="Avenir Roman"/>
      </rPr>
      <t xml:space="preserve"> Workshop to demonstrate Quality Assurance (QA) i.e. procedures and processes to ensure and assure that Quality is guaranteed for example through effective Supply Chain Management and Structure Training Programmes to ensure technicians have the skills and knowledge required to deliver consistently high quality work. </t>
    </r>
  </si>
  <si>
    <r>
      <rPr>
        <b/>
        <sz val="11"/>
        <color theme="1"/>
        <rFont val="Avenir Roman"/>
      </rPr>
      <t>Requirement</t>
    </r>
    <r>
      <rPr>
        <sz val="11"/>
        <color theme="1"/>
        <rFont val="Avenir Roman"/>
      </rPr>
      <t>: Workshop to demonstrate Quality Control (QC) as part of its Quality Management System i.e. procedures to check and validate the quality of the work to ensure the work has been delivered to a high standard</t>
    </r>
  </si>
  <si>
    <r>
      <rPr>
        <b/>
        <sz val="11"/>
        <color theme="1"/>
        <rFont val="Avenir Roman"/>
      </rPr>
      <t>Requirement</t>
    </r>
    <r>
      <rPr>
        <sz val="11"/>
        <color theme="1"/>
        <rFont val="Avenir Roman"/>
      </rPr>
      <t>: Workshop to demonstrate Failure Reporting and Failure Analysis procedures are in place to ensure quality failures are recorded and analysed to identify the cause of the failure and take effective remedial action to prevent recurrence.</t>
    </r>
  </si>
  <si>
    <r>
      <t xml:space="preserve">Requirement: </t>
    </r>
    <r>
      <rPr>
        <sz val="11"/>
        <color theme="1"/>
        <rFont val="Avenir Roman"/>
      </rPr>
      <t>Workshop to demonstrate KPIs driving Continuous Improvement.</t>
    </r>
    <r>
      <rPr>
        <b/>
        <sz val="11"/>
        <color theme="1"/>
        <rFont val="Avenir Roman"/>
      </rPr>
      <t xml:space="preserve"> </t>
    </r>
    <r>
      <rPr>
        <sz val="11"/>
        <color theme="1"/>
        <rFont val="Avenir Roman"/>
      </rPr>
      <t xml:space="preserve">As a minimum the Workshop must demonstrate KPIs for (i) Quality of Work &amp; Spare Parts, (ii) Delivery Precision; (iii) Cost of Work; (iv) Failure Tracking (see 5.2 - 5.5 below). </t>
    </r>
  </si>
  <si>
    <r>
      <t xml:space="preserve">Requirement: </t>
    </r>
    <r>
      <rPr>
        <sz val="11"/>
        <color theme="1"/>
        <rFont val="Avenir Roman"/>
      </rPr>
      <t xml:space="preserve">Workshop to use KPIs to track QUALITY both craftsmanship of the work and quality of the spare parts used                                    e.g.: % of jobs delivered 100% right 1st time.                     </t>
    </r>
  </si>
  <si>
    <r>
      <t xml:space="preserve">Requirement: </t>
    </r>
    <r>
      <rPr>
        <sz val="11"/>
        <color theme="1"/>
        <rFont val="Avenir Roman"/>
      </rPr>
      <t xml:space="preserve">Workshop to use KPIs to track DELIVERY PRECISION    e.g.: % jobs delivered on time </t>
    </r>
  </si>
  <si>
    <r>
      <t xml:space="preserve">Requirement: </t>
    </r>
    <r>
      <rPr>
        <sz val="11"/>
        <color theme="1"/>
        <rFont val="Avenir Roman"/>
      </rPr>
      <t>Workshop to use KPIs to track COST of WORK                             e.g.: % jobs delivered within the budget</t>
    </r>
  </si>
  <si>
    <r>
      <t xml:space="preserve">Requirement: </t>
    </r>
    <r>
      <rPr>
        <sz val="11"/>
        <color theme="1"/>
        <rFont val="Avenir Roman"/>
      </rPr>
      <t>Workshop to use KPIs to track FAILURES / DEVIATIONS                             e.g.: % jobs delivered with significant quality defects / delays / cost overruns with a Failure Report for each significant failure                 (see 5.6 below)</t>
    </r>
  </si>
  <si>
    <r>
      <t xml:space="preserve">Requirement: </t>
    </r>
    <r>
      <rPr>
        <sz val="11"/>
        <color theme="1"/>
        <rFont val="Avenir Roman"/>
      </rPr>
      <t xml:space="preserve">Workshop to demonstrate Failure Reporting processes to capture Quality Failures                                                             Note: the KPI in 5.5. is numerical measure of the RATE of failure.  </t>
    </r>
    <r>
      <rPr>
        <b/>
        <sz val="11"/>
        <color theme="1"/>
        <rFont val="Avenir Roman"/>
      </rPr>
      <t xml:space="preserve">                           </t>
    </r>
    <r>
      <rPr>
        <sz val="11"/>
        <color theme="1"/>
        <rFont val="Avenir Roman"/>
      </rPr>
      <t xml:space="preserve">       Item 5.6 refers to Failure Reports i.e. analysis of significant failures to examine what went wrong and address the underlying causes to prevent recurrence.   </t>
    </r>
    <r>
      <rPr>
        <b/>
        <sz val="11"/>
        <color theme="1"/>
        <rFont val="Avenir Roman"/>
      </rPr>
      <t xml:space="preserve">  </t>
    </r>
  </si>
  <si>
    <r>
      <t xml:space="preserve">Requirement: </t>
    </r>
    <r>
      <rPr>
        <sz val="11"/>
        <color theme="1"/>
        <rFont val="Avenir Roman"/>
      </rPr>
      <t>Workshop to demonstrate Management Information Systems reporting "Actual vs Target" to provide an overview of Performance including trends, gaps, areas requiring remedial action.</t>
    </r>
  </si>
  <si>
    <r>
      <t xml:space="preserve">Requirement: </t>
    </r>
    <r>
      <rPr>
        <sz val="11"/>
        <color theme="1"/>
        <rFont val="Avenir Roman"/>
      </rPr>
      <t xml:space="preserve">Workshop to demonstrate Quality Assurance applied to Spare Parts &amp; Consumables suppliers i.e. Due Diligence applied to its parts suppliers. </t>
    </r>
  </si>
  <si>
    <r>
      <rPr>
        <b/>
        <sz val="11"/>
        <color theme="1"/>
        <rFont val="Avenir Roman"/>
      </rPr>
      <t>Requirement</t>
    </r>
    <r>
      <rPr>
        <sz val="11"/>
        <color theme="1"/>
        <rFont val="Avenir Roman"/>
      </rPr>
      <t>: Workshop to demonstrate Quality Control applies to Spare Parts &amp; Consumables i.e. checks Workshop applied to spare parts are fit for purpose. Particular focus must be applied to Safety Critical Parts e.g. brakes.</t>
    </r>
  </si>
  <si>
    <r>
      <rPr>
        <b/>
        <sz val="11"/>
        <color theme="1"/>
        <rFont val="Avenir Roman"/>
      </rPr>
      <t>Requirement</t>
    </r>
    <r>
      <rPr>
        <sz val="11"/>
        <color theme="1"/>
        <rFont val="Avenir Roman"/>
      </rPr>
      <t>: Workshop to demonstrate Quality Controls to ensure Fleet Operator's Genuine Spare Parts are fitted to the Fleet Operator's vehicles where the Fleet Operator supplies its own spare parts</t>
    </r>
  </si>
  <si>
    <r>
      <rPr>
        <b/>
        <sz val="11"/>
        <color theme="1"/>
        <rFont val="Avenir Roman"/>
      </rPr>
      <t>Requirement:</t>
    </r>
    <r>
      <rPr>
        <sz val="11"/>
        <color theme="1"/>
        <rFont val="Avenir Roman"/>
      </rPr>
      <t xml:space="preserve"> Workshop to demonstrate its procedures and stock management system to manage Ordering, Stock Control and Check Out of Spare Parts linked to KPIs to monitor stock performance.</t>
    </r>
  </si>
  <si>
    <r>
      <t xml:space="preserve">Requirement: </t>
    </r>
    <r>
      <rPr>
        <sz val="11"/>
        <color theme="1"/>
        <rFont val="Avenir Roman"/>
      </rPr>
      <t>Workshop to demonstrate its Risk Register presenting a comprehensive list of Potential Risks including, but not limited to Operational, Environmental and Security Risks.</t>
    </r>
  </si>
  <si>
    <r>
      <rPr>
        <b/>
        <sz val="11"/>
        <color theme="1"/>
        <rFont val="Avenir Roman"/>
      </rPr>
      <t>Requirement</t>
    </r>
    <r>
      <rPr>
        <sz val="11"/>
        <color theme="1"/>
        <rFont val="Avenir Roman"/>
      </rPr>
      <t>: Workshop to demonstrate its Risk Mitigation Plan (possibly on the same document - see 7.1  Risk Register above) i.e. actions to prevent Risks in the Risk Register manifesting themselves.</t>
    </r>
  </si>
  <si>
    <r>
      <rPr>
        <b/>
        <sz val="11"/>
        <color theme="1"/>
        <rFont val="Avenir Roman"/>
      </rPr>
      <t>Requirement</t>
    </r>
    <r>
      <rPr>
        <sz val="11"/>
        <color theme="1"/>
        <rFont val="Avenir Roman"/>
      </rPr>
      <t>: Workshop to demonstrate its procedures to regularly Audit and update the Risk Register / Mitigation Plan and ensure Continuous Improvement with respect to Health &amp; Safety.</t>
    </r>
  </si>
  <si>
    <r>
      <rPr>
        <b/>
        <sz val="11"/>
        <color theme="1"/>
        <rFont val="Avenir Roman"/>
      </rPr>
      <t>Requirement</t>
    </r>
    <r>
      <rPr>
        <sz val="11"/>
        <color theme="1"/>
        <rFont val="Avenir Roman"/>
      </rPr>
      <t>: Workshop to maintain an Accident / Incident Register to record accidents and near misses for analysis and feedback into the Risk Register and Risk Mitigation Programmes to drive change in the form of effective remedial actions are taken to prevent recurrence.</t>
    </r>
  </si>
  <si>
    <r>
      <rPr>
        <b/>
        <sz val="11"/>
        <color theme="1"/>
        <rFont val="Avenir Roman"/>
      </rPr>
      <t>Requirement</t>
    </r>
    <r>
      <rPr>
        <sz val="11"/>
        <color theme="1"/>
        <rFont val="Avenir Roman"/>
      </rPr>
      <t xml:space="preserve">: Workshop to demonstrate a Health &amp; Safety Communications Plan to communicate to all staff including: (i) Risk register; (ii) Risk Mitigation; (iii) Risk Audits and results (iv) Location and Access to Accident Book / Near Miss Log; (v) Location and Correct use of PPE; (v) Location and use of First Aid Kits; (vi) Location and use of Fire Extinguishers / Fire Exits / Muster Points; (vii) Report mechanisms to report / manage hazards  </t>
    </r>
  </si>
  <si>
    <r>
      <rPr>
        <b/>
        <sz val="11"/>
        <color theme="1"/>
        <rFont val="Avenir Roman"/>
      </rPr>
      <t>Requirement</t>
    </r>
    <r>
      <rPr>
        <sz val="11"/>
        <color theme="1"/>
        <rFont val="Avenir Roman"/>
      </rPr>
      <t>: Workshop to demonstrate Policies and Procedures to maintain a safe, clean, tidy working environment free from trip hazards and obstacles.</t>
    </r>
  </si>
  <si>
    <r>
      <rPr>
        <b/>
        <sz val="11"/>
        <color theme="1"/>
        <rFont val="Avenir Roman"/>
      </rPr>
      <t>Requirement</t>
    </r>
    <r>
      <rPr>
        <sz val="11"/>
        <color theme="1"/>
        <rFont val="Avenir Roman"/>
      </rPr>
      <t>: Workshop to demonstrate Policies and Procedures to maintain safe working at height including storage of items at height.</t>
    </r>
  </si>
  <si>
    <r>
      <rPr>
        <b/>
        <sz val="11"/>
        <color theme="1"/>
        <rFont val="Avenir Roman"/>
      </rPr>
      <t>Requirement:</t>
    </r>
    <r>
      <rPr>
        <sz val="11"/>
        <color theme="1"/>
        <rFont val="Avenir Roman"/>
      </rPr>
      <t xml:space="preserve"> Workshop to demonstrate Policies and Procedures to maintain a well lit environment. </t>
    </r>
  </si>
  <si>
    <r>
      <rPr>
        <b/>
        <sz val="11"/>
        <color theme="1"/>
        <rFont val="Avenir Roman"/>
      </rPr>
      <t>Requirement:</t>
    </r>
    <r>
      <rPr>
        <sz val="11"/>
        <color theme="1"/>
        <rFont val="Avenir Roman"/>
      </rPr>
      <t xml:space="preserve"> Workshop to demonstrate Policies and Procedures to reduce noise wherever possible and to manage noise where it is inevitable through the effective use of PPE and safe working practices. This includes, but is not limited to : Power Tools, Compressors, Generators, Pneumatic Tools etc</t>
    </r>
  </si>
  <si>
    <r>
      <rPr>
        <b/>
        <sz val="11"/>
        <color theme="1"/>
        <rFont val="Avenir Roman"/>
      </rPr>
      <t>Requirement</t>
    </r>
    <r>
      <rPr>
        <sz val="11"/>
        <color theme="1"/>
        <rFont val="Avenir Roman"/>
      </rPr>
      <t>: Workshop to demonstrate Policies and Procedures to maintain a safe, clean and the effective use of PPE and safe working practices whenever dealing with substances hazardous to health to protect staff and the environment. This includes, but is not limited to hazards associated with Battery Acid / Oils &amp; Greases / Hydraulic Fluid / Lithium / Welding Gases etc.</t>
    </r>
  </si>
  <si>
    <r>
      <rPr>
        <b/>
        <sz val="11"/>
        <color theme="1"/>
        <rFont val="Avenir Roman"/>
      </rPr>
      <t>Requirement</t>
    </r>
    <r>
      <rPr>
        <sz val="11"/>
        <color theme="1"/>
        <rFont val="Avenir Roman"/>
      </rPr>
      <t>: Workshop to demonstrate Policies and Procedures to maintain a safe environment to avoid the risk of electrocution including regular checks of the Workshop's electrical system and the use of modern equipment e.g. RCBs sufficiently sensitive to trip when overloaded and safe working practices when using electrical power tools.</t>
    </r>
  </si>
  <si>
    <r>
      <rPr>
        <b/>
        <sz val="11"/>
        <color theme="1"/>
        <rFont val="Avenir Roman"/>
      </rPr>
      <t>Requirement</t>
    </r>
    <r>
      <rPr>
        <sz val="11"/>
        <color theme="1"/>
        <rFont val="Avenir Roman"/>
      </rPr>
      <t>: Workshop to demonstrate Policies and Procedures to maintain a safe environment when working compressed air / pneumatic tools.</t>
    </r>
  </si>
  <si>
    <r>
      <rPr>
        <b/>
        <sz val="11"/>
        <color theme="1"/>
        <rFont val="Avenir Roman"/>
      </rPr>
      <t>Requirement</t>
    </r>
    <r>
      <rPr>
        <sz val="11"/>
        <color theme="1"/>
        <rFont val="Avenir Roman"/>
      </rPr>
      <t>: Workshop to demonstrate Policies and Procedures to maintain a safe, clean, well ventilated working environment free from airborne pollutants / contaminants.</t>
    </r>
  </si>
  <si>
    <r>
      <rPr>
        <b/>
        <sz val="11"/>
        <color theme="1"/>
        <rFont val="Avenir Roman"/>
      </rPr>
      <t>Requirement</t>
    </r>
    <r>
      <rPr>
        <sz val="11"/>
        <color theme="1"/>
        <rFont val="Avenir Roman"/>
      </rPr>
      <t>: Workshop to demonstrate Policies and Procedures to (i) Prevent, (ii) Detect, (iii) Extinguish Fires and to (iv) Save Lives / Avoid Injury when fires do break out.                                                                      (i) Prevention - should focus on effective control of inflammable materials and potential ignition sources (Good housekeeping);                                                                              (ii) Detection - should focus on effective use of Smoke Detectors and Fire Alarms.                                                                                                                             (iii) Extinguishing Fires depends on an effective  means to fight fires whether sprinkler systems, individual fire extinguishers or links to alert the nearest fire brigade.                                                                                            (iv) Save Lives / Avoid Injury - through clear evacuation protocols, fire exits and muster points and regular fire drills but also restricted smoking areas.</t>
    </r>
  </si>
  <si>
    <r>
      <rPr>
        <b/>
        <sz val="11"/>
        <color theme="1"/>
        <rFont val="Avenir Roman"/>
      </rPr>
      <t>Requirement</t>
    </r>
    <r>
      <rPr>
        <sz val="11"/>
        <color theme="1"/>
        <rFont val="Avenir Roman"/>
      </rPr>
      <t xml:space="preserve">: Workshop to demonstrate Policies and Procedures to monitor and maintain asbestos tiles in a safe condition and to remove asbestos safely and in compliance with environmental regulations when the asbestos is deemed unsafe. </t>
    </r>
  </si>
  <si>
    <r>
      <rPr>
        <b/>
        <sz val="11"/>
        <color theme="1"/>
        <rFont val="Avenir Roman"/>
      </rPr>
      <t>Requirement</t>
    </r>
    <r>
      <rPr>
        <sz val="11"/>
        <color theme="1"/>
        <rFont val="Avenir Roman"/>
      </rPr>
      <t>: Workshop to demonstrate Policies and Procedures to maintain a safe, clean, tidy, hygienic environment to prevent the spread of disease with particular attention to toilets and kitchen / eating areas. This MUST include cleanliness and personal hygiene disciplines rigorously applied and should consider bacterial, viral and other threats to human health.</t>
    </r>
  </si>
  <si>
    <r>
      <rPr>
        <b/>
        <sz val="11"/>
        <color theme="1"/>
        <rFont val="Avenir Roman"/>
      </rPr>
      <t>Requirement</t>
    </r>
    <r>
      <rPr>
        <sz val="11"/>
        <color theme="1"/>
        <rFont val="Avenir Roman"/>
      </rPr>
      <t>: Workshop to demonstrate Policies and Procedures to maintain a safe working environment when using pits.</t>
    </r>
  </si>
  <si>
    <r>
      <rPr>
        <b/>
        <sz val="11"/>
        <color theme="1"/>
        <rFont val="Avenir Roman"/>
      </rPr>
      <t>Requirement</t>
    </r>
    <r>
      <rPr>
        <sz val="11"/>
        <color theme="1"/>
        <rFont val="Avenir Roman"/>
      </rPr>
      <t>: Workshop to demonstrate Policies and Procedures to maintain a safe working environment when using hydraulic lifts &amp; ramps.</t>
    </r>
  </si>
  <si>
    <r>
      <rPr>
        <b/>
        <sz val="11"/>
        <color theme="1"/>
        <rFont val="Avenir Roman"/>
      </rPr>
      <t>Requirement</t>
    </r>
    <r>
      <rPr>
        <sz val="11"/>
        <color theme="1"/>
        <rFont val="Avenir Roman"/>
      </rPr>
      <t>: Workshop to demonstrate Policies and Procedures to maintain a safe working environment when using hoists and cranage.</t>
    </r>
  </si>
  <si>
    <r>
      <rPr>
        <b/>
        <sz val="11"/>
        <color theme="1"/>
        <rFont val="Avenir Roman"/>
      </rPr>
      <t>Requirement</t>
    </r>
    <r>
      <rPr>
        <sz val="11"/>
        <color theme="1"/>
        <rFont val="Avenir Roman"/>
      </rPr>
      <t>: Workshop to demonstrate Policies and Procedures to maintain a safe working environment when using tail lifts / forklift trucks.</t>
    </r>
  </si>
  <si>
    <r>
      <rPr>
        <b/>
        <sz val="11"/>
        <color theme="1"/>
        <rFont val="Avenir Roman"/>
      </rPr>
      <t>Requirement</t>
    </r>
    <r>
      <rPr>
        <sz val="11"/>
        <color theme="1"/>
        <rFont val="Avenir Roman"/>
      </rPr>
      <t>: Workshop to demonstrate Policies and Procedures to maintain a safe environment including the clear designation of Loading Areas, Work Areas and Safe Walkways.</t>
    </r>
  </si>
  <si>
    <r>
      <t xml:space="preserve">Requirement: </t>
    </r>
    <r>
      <rPr>
        <sz val="11"/>
        <color theme="1"/>
        <rFont val="Avenir Roman"/>
      </rPr>
      <t xml:space="preserve">provide PPE Outer Clothing suitable to the work undertaken. Ideally clothing should be High Visibility, Oil &amp; Acid Resistant, Flame Retardant and Washable. Clothing must be the Correct Size. Clothing should be provided in sufficient quantities to ensure every member of staff is properly protected. </t>
    </r>
  </si>
  <si>
    <r>
      <t xml:space="preserve">To embed a Health &amp; Safety Culture in Provision &amp; Correct Use of PPE: specifically </t>
    </r>
    <r>
      <rPr>
        <b/>
        <sz val="11"/>
        <color theme="1"/>
        <rFont val="Avenir Roman"/>
      </rPr>
      <t xml:space="preserve">Outer Clothing </t>
    </r>
    <r>
      <rPr>
        <sz val="11"/>
        <color theme="1"/>
        <rFont val="Avenir Roman"/>
      </rPr>
      <t>in the Right Type, Right Size &amp; Sufficient Quantity to suit the work being undertaken.</t>
    </r>
  </si>
  <si>
    <r>
      <rPr>
        <b/>
        <sz val="11"/>
        <color theme="1"/>
        <rFont val="Avenir Roman"/>
      </rPr>
      <t>Requirement</t>
    </r>
    <r>
      <rPr>
        <sz val="11"/>
        <color theme="1"/>
        <rFont val="Avenir Roman"/>
      </rPr>
      <t xml:space="preserve">: provide PPE - Gloves suitable to the work undertaken e.g. Thin Gloves for delicate work; Riggers Gloves for heavy work / welding / cutting / lifting etc; Thick Nitrile Rubber Gloves for working with acids / chemical and other potentially hazardous substances.  Gloves must be the Correct Size and should be provided in sufficient quantities to ensure every member of staff is properly protected with the correct gloves for the nature of the task. </t>
    </r>
  </si>
  <si>
    <r>
      <t xml:space="preserve">To embed a Health &amp; Safety Culture in Provision &amp; Correct Use of PPE: specifically </t>
    </r>
    <r>
      <rPr>
        <b/>
        <sz val="11"/>
        <color theme="1"/>
        <rFont val="Avenir Roman"/>
      </rPr>
      <t>Gloves</t>
    </r>
    <r>
      <rPr>
        <sz val="11"/>
        <color theme="1"/>
        <rFont val="Avenir Roman"/>
      </rPr>
      <t xml:space="preserve"> of the Right Type, Right Size &amp; Sufficient Quantity to suit the work being undertaken.</t>
    </r>
  </si>
  <si>
    <r>
      <rPr>
        <b/>
        <sz val="11"/>
        <color theme="1"/>
        <rFont val="Avenir Roman"/>
      </rPr>
      <t>Requirement</t>
    </r>
    <r>
      <rPr>
        <sz val="11"/>
        <color theme="1"/>
        <rFont val="Avenir Roman"/>
      </rPr>
      <t xml:space="preserve">: provide PPE - Eye Protection suitable to the work undertaken. Eye protection should be optically clear, adjustable to  protect the wearers head size and appropriate to the work being undertaken whether welding, grinding, cutting, working with acid or other hazardous substances. Eye protection should be provided in sufficient quantities to ensure every member of staff is properly protected and replaced when scratched or damaged. </t>
    </r>
  </si>
  <si>
    <r>
      <t xml:space="preserve">To embed a Health &amp; Safety Culture in Provision &amp; Correct Use of PPE: specifically </t>
    </r>
    <r>
      <rPr>
        <b/>
        <sz val="11"/>
        <color theme="1"/>
        <rFont val="Avenir Roman"/>
      </rPr>
      <t>Eye Protection</t>
    </r>
    <r>
      <rPr>
        <sz val="11"/>
        <color theme="1"/>
        <rFont val="Avenir Roman"/>
      </rPr>
      <t xml:space="preserve"> of the Right Type, Quality &amp; Quantity to suit the work being undertaken and protect the wearer's sight.</t>
    </r>
  </si>
  <si>
    <r>
      <rPr>
        <b/>
        <sz val="11"/>
        <color theme="1"/>
        <rFont val="Avenir Roman"/>
      </rPr>
      <t>Requirement</t>
    </r>
    <r>
      <rPr>
        <sz val="11"/>
        <color theme="1"/>
        <rFont val="Avenir Roman"/>
      </rPr>
      <t xml:space="preserve">: provide PPE - Ear Protection suitable to the work undertaken. Hearing protection should protect the user's hearing whilst appropriate to the work being undertaken whether. Ear protection might be in the form of disposable ear plugs or ear defenders which cover the whole ear. This ear protection should be provided in sufficient quantities to ensure every member of staff subjected to excessive noise is properly protected. </t>
    </r>
  </si>
  <si>
    <r>
      <t>To embed a Health &amp; Safety Culture in Provision &amp; Correct Use of PPE: specifically</t>
    </r>
    <r>
      <rPr>
        <b/>
        <sz val="11"/>
        <color theme="1"/>
        <rFont val="Avenir Roman"/>
      </rPr>
      <t xml:space="preserve"> Ear Protection</t>
    </r>
    <r>
      <rPr>
        <sz val="11"/>
        <color theme="1"/>
        <rFont val="Avenir Roman"/>
      </rPr>
      <t xml:space="preserve"> of the Right Type, Quality &amp; Quantity to suit the work being undertake and protect the wearer's hearing.</t>
    </r>
  </si>
  <si>
    <r>
      <rPr>
        <b/>
        <sz val="11"/>
        <color theme="1"/>
        <rFont val="Avenir Roman"/>
      </rPr>
      <t>Requirement</t>
    </r>
    <r>
      <rPr>
        <sz val="11"/>
        <color theme="1"/>
        <rFont val="Avenir Roman"/>
      </rPr>
      <t xml:space="preserve">: provide PPE - Footwear suitable to the work undertaken. Footwear should be the Right Type and the Right Size for the work being undertaken. Ideally footwear should include non-slip souls resistant to oil &amp; grease and consideration should be given to steel or other reinforced toecaps to protect the toes from injury. protective footwear should be provided in sufficient quantities to ensure every member of staff exposed to risk. </t>
    </r>
  </si>
  <si>
    <r>
      <t xml:space="preserve">To embed a Health &amp; Safety Culture in Provision &amp; Correct Use of PPE: specifically </t>
    </r>
    <r>
      <rPr>
        <b/>
        <sz val="11"/>
        <color theme="1"/>
        <rFont val="Avenir Roman"/>
      </rPr>
      <t xml:space="preserve">Protective Footwear </t>
    </r>
    <r>
      <rPr>
        <sz val="11"/>
        <color theme="1"/>
        <rFont val="Avenir Roman"/>
      </rPr>
      <t>of the Right Type, Quality &amp; Quantity to suit the work being undertake and protect the wearer's toes and feet.</t>
    </r>
  </si>
  <si>
    <r>
      <rPr>
        <b/>
        <sz val="11"/>
        <color theme="1"/>
        <rFont val="Avenir Roman"/>
      </rPr>
      <t>Requirement</t>
    </r>
    <r>
      <rPr>
        <sz val="11"/>
        <color theme="1"/>
        <rFont val="Avenir Roman"/>
      </rPr>
      <t xml:space="preserve">: provide PPE - Protective Headwear suitable to the work undertaken. Head protection should be adjustable to suit the wearers head size and appropriate to the work being undertaken. Protective Headwear should be provided in sufficient quantities to ensure every member of staff exposed to the risk of head injury is properly protected. </t>
    </r>
  </si>
  <si>
    <r>
      <t xml:space="preserve"> To embed a Health &amp; Safety Culture in Provision &amp; Correct Use of PPE: specifically </t>
    </r>
    <r>
      <rPr>
        <b/>
        <sz val="11"/>
        <color theme="1"/>
        <rFont val="Avenir Roman"/>
      </rPr>
      <t>Protective Headwear</t>
    </r>
    <r>
      <rPr>
        <sz val="11"/>
        <color theme="1"/>
        <rFont val="Avenir Roman"/>
      </rPr>
      <t xml:space="preserve"> of the Right Type &amp; Quality to suit the work being undertake and protect the wearer for head injury.</t>
    </r>
  </si>
  <si>
    <r>
      <rPr>
        <b/>
        <sz val="11"/>
        <color theme="1"/>
        <rFont val="Avenir Roman"/>
      </rPr>
      <t>Requirement</t>
    </r>
    <r>
      <rPr>
        <sz val="11"/>
        <color theme="1"/>
        <rFont val="Avenir Roman"/>
      </rPr>
      <t xml:space="preserve">: provide PPE - Breathing Protection suitable to the work undertaken whether nose and mouth only or full face positive pressure BA sets. Breathing  Protection should be protect the wearer from inhaling damaging particulates, fumes, contaminants or other airborne toxins. The type of BA provided should suit the  type of work being undertaken whether welding, grinding, cutting, painting, working with acid or other hazardous substances. BA should be regularly replaced when dirty / contaminated to ensure it remains effective. </t>
    </r>
  </si>
  <si>
    <r>
      <t xml:space="preserve">To embed a Health &amp; Safety Culture in Provision &amp; Correct Use of PPE: specifically </t>
    </r>
    <r>
      <rPr>
        <b/>
        <sz val="11"/>
        <color theme="1"/>
        <rFont val="Avenir Roman"/>
      </rPr>
      <t>Breathing Protection</t>
    </r>
    <r>
      <rPr>
        <sz val="11"/>
        <color theme="1"/>
        <rFont val="Avenir Roman"/>
      </rPr>
      <t xml:space="preserve"> of the Right Type, Quality &amp; Quantity to suit the work being undertake and protect the wearer from inhaling toxins.</t>
    </r>
  </si>
  <si>
    <r>
      <rPr>
        <b/>
        <sz val="11"/>
        <color theme="1"/>
        <rFont val="Avenir Roman"/>
      </rPr>
      <t>Requirement</t>
    </r>
    <r>
      <rPr>
        <sz val="11"/>
        <color theme="1"/>
        <rFont val="Avenir Roman"/>
      </rPr>
      <t>: provide PPE - Personal Hygiene Consumables suitable to the work undertaken for example soap, degradants such as Swarfega and hygienic washing and drying facilities.</t>
    </r>
  </si>
  <si>
    <r>
      <t xml:space="preserve">To embed a Health &amp; Safety Culture in Provision &amp; Correct Use of PPE: specifically </t>
    </r>
    <r>
      <rPr>
        <b/>
        <sz val="11"/>
        <color theme="1"/>
        <rFont val="Avenir Roman"/>
      </rPr>
      <t>Personal Hygiene Products</t>
    </r>
    <r>
      <rPr>
        <sz val="11"/>
        <color theme="1"/>
        <rFont val="Avenir Roman"/>
      </rPr>
      <t xml:space="preserve"> to ensure cleanliness and to prevent disease.</t>
    </r>
  </si>
  <si>
    <r>
      <rPr>
        <b/>
        <sz val="11"/>
        <color theme="1"/>
        <rFont val="Avenir Roman"/>
      </rPr>
      <t>Requirement</t>
    </r>
    <r>
      <rPr>
        <sz val="11"/>
        <color theme="1"/>
        <rFont val="Avenir Roman"/>
      </rPr>
      <t xml:space="preserve">: provide Cleaning Products to ensure the working environment is kept clean, tidy and hygienic as far as possible including brooms, mops, bleach, absorbent paper / granules to suit the work undertaken.  </t>
    </r>
  </si>
  <si>
    <r>
      <t xml:space="preserve">To embed a Health &amp; Safety Culture in Provision &amp; Correct Use of </t>
    </r>
    <r>
      <rPr>
        <b/>
        <sz val="11"/>
        <color theme="1"/>
        <rFont val="Avenir Roman"/>
      </rPr>
      <t>Cleaning Products</t>
    </r>
    <r>
      <rPr>
        <sz val="11"/>
        <color theme="1"/>
        <rFont val="Avenir Roman"/>
      </rPr>
      <t xml:space="preserve"> to keep the working environment clean, tidy and safe.</t>
    </r>
  </si>
  <si>
    <r>
      <rPr>
        <b/>
        <sz val="11"/>
        <color theme="1"/>
        <rFont val="Avenir Roman"/>
      </rPr>
      <t>Requirement</t>
    </r>
    <r>
      <rPr>
        <sz val="11"/>
        <color theme="1"/>
        <rFont val="Avenir Roman"/>
      </rPr>
      <t xml:space="preserve">: Workshop to demonstrate Fire Detection measures whether simple battery powered Smoke Detectors correctly deployed to provide early warning of a fire or more sophisticated Fire Alarms. Please also refer to Item 7.14 above ref measures to prevent the build up of inflammable materials and potential ignition sources. </t>
    </r>
  </si>
  <si>
    <r>
      <rPr>
        <b/>
        <sz val="11"/>
        <color theme="1"/>
        <rFont val="Avenir Roman"/>
      </rPr>
      <t>Requirement</t>
    </r>
    <r>
      <rPr>
        <sz val="11"/>
        <color theme="1"/>
        <rFont val="Avenir Roman"/>
      </rPr>
      <t xml:space="preserve">: Workshop to demonstrate Safe Routes of Egress and Muster Areas clearly marked and communicated to all staff with regular Fire Drills to ensure all staff know what to do in an emergency. </t>
    </r>
  </si>
  <si>
    <r>
      <rPr>
        <b/>
        <sz val="11"/>
        <color theme="1"/>
        <rFont val="Avenir Roman"/>
      </rPr>
      <t>Requirement</t>
    </r>
    <r>
      <rPr>
        <sz val="11"/>
        <color theme="1"/>
        <rFont val="Avenir Roman"/>
      </rPr>
      <t xml:space="preserve">: Workshop to demonstrate Good Housekeeping specifically Safe Storage of inflammable substances and measure to avoid ignition sources including the allocation of Smoking Areas </t>
    </r>
  </si>
  <si>
    <r>
      <rPr>
        <b/>
        <sz val="11"/>
        <color theme="1"/>
        <rFont val="Avenir Roman"/>
      </rPr>
      <t>Requirement</t>
    </r>
    <r>
      <rPr>
        <sz val="11"/>
        <color theme="1"/>
        <rFont val="Avenir Roman"/>
      </rPr>
      <t xml:space="preserve">: Workshop to provide Fire Fighting systems whether Fire Extinguishers and / or Sprinkler systems. Fire Extinguishers should be of the right type and should be clearly marked with all staff aware of where to find them and how to operate them. All fire extinguishers and / or sprinkler systems should be regularly checked to ensure they are effective in an emergency. </t>
    </r>
  </si>
  <si>
    <r>
      <rPr>
        <b/>
        <sz val="11"/>
        <color theme="1"/>
        <rFont val="Avenir Roman"/>
      </rPr>
      <t>Requirement</t>
    </r>
    <r>
      <rPr>
        <sz val="11"/>
        <color theme="1"/>
        <rFont val="Avenir Roman"/>
      </rPr>
      <t xml:space="preserve">: provide First Aid Kits. These shall be regularly checked to make sure they are complete and in-date. These kits must be appropriate to the work undertaken and the Workshop shall ensure all staff shall know where these kits are located and how to they are to be used. </t>
    </r>
  </si>
  <si>
    <r>
      <rPr>
        <b/>
        <sz val="11"/>
        <color theme="1"/>
        <rFont val="Avenir Roman"/>
      </rPr>
      <t>Requirement</t>
    </r>
    <r>
      <rPr>
        <sz val="11"/>
        <color theme="1"/>
        <rFont val="Avenir Roman"/>
      </rPr>
      <t xml:space="preserve">: demonstrate First Aid Training programme with clearly identified First Aiders known to all staff. </t>
    </r>
  </si>
  <si>
    <r>
      <rPr>
        <b/>
        <sz val="11"/>
        <color theme="1"/>
        <rFont val="Avenir Roman"/>
      </rPr>
      <t>Requirement</t>
    </r>
    <r>
      <rPr>
        <sz val="11"/>
        <color theme="1"/>
        <rFont val="Avenir Roman"/>
      </rPr>
      <t xml:space="preserve">: demonstrate Medical Emergency Procedures such that all staff know what to do in the event of a medical emergency that cannot be dealt with on site i.e. how to summon help and how to evacuate a casualty to a hospital / aid post.  </t>
    </r>
  </si>
  <si>
    <r>
      <rPr>
        <b/>
        <sz val="11"/>
        <color theme="1"/>
        <rFont val="Avenir Roman"/>
      </rPr>
      <t>Requirement</t>
    </r>
    <r>
      <rPr>
        <sz val="11"/>
        <color theme="1"/>
        <rFont val="Avenir Roman"/>
      </rPr>
      <t xml:space="preserve">: Workshop to provide Secure Parking with some form of Perimeter Fence of Wall </t>
    </r>
  </si>
  <si>
    <r>
      <rPr>
        <b/>
        <sz val="11"/>
        <color theme="1"/>
        <rFont val="Avenir Roman"/>
      </rPr>
      <t>Requirement</t>
    </r>
    <r>
      <rPr>
        <sz val="11"/>
        <color theme="1"/>
        <rFont val="Avenir Roman"/>
      </rPr>
      <t xml:space="preserve">: Workshop to ensure adequate external lighting to provide a safe and secure environment. </t>
    </r>
  </si>
  <si>
    <r>
      <rPr>
        <b/>
        <sz val="11"/>
        <color theme="1"/>
        <rFont val="Avenir Roman"/>
      </rPr>
      <t>Requirement</t>
    </r>
    <r>
      <rPr>
        <sz val="11"/>
        <color theme="1"/>
        <rFont val="Avenir Roman"/>
      </rPr>
      <t>: Workshop to provide safe, secure, clean, hygienic Customer Waiting Areas</t>
    </r>
  </si>
  <si>
    <r>
      <rPr>
        <b/>
        <sz val="11"/>
        <color theme="1"/>
        <rFont val="Avenir Roman"/>
      </rPr>
      <t>Requirement</t>
    </r>
    <r>
      <rPr>
        <sz val="11"/>
        <color theme="1"/>
        <rFont val="Avenir Roman"/>
      </rPr>
      <t>: Workshop to provide safe, clean, hygienic toilets for men and women.</t>
    </r>
  </si>
  <si>
    <r>
      <rPr>
        <b/>
        <sz val="11"/>
        <color theme="1"/>
        <rFont val="Avenir Roman"/>
      </rPr>
      <t>Requirement</t>
    </r>
    <r>
      <rPr>
        <sz val="11"/>
        <color theme="1"/>
        <rFont val="Avenir Roman"/>
      </rPr>
      <t xml:space="preserve">: Workshop to demonstrate a comprehensive inventory of Hazardous Substances. </t>
    </r>
  </si>
  <si>
    <r>
      <rPr>
        <b/>
        <sz val="11"/>
        <color theme="1"/>
        <rFont val="Avenir Roman"/>
      </rPr>
      <t>Requirement</t>
    </r>
    <r>
      <rPr>
        <sz val="11"/>
        <color theme="1"/>
        <rFont val="Avenir Roman"/>
      </rPr>
      <t xml:space="preserve">: Workshop to demonstrate disciplined use of Materials Safety Data Sheets to cover the safe storage, working and environmentally responsible disposal of hazardous materials.  </t>
    </r>
  </si>
  <si>
    <r>
      <rPr>
        <b/>
        <sz val="11"/>
        <color theme="1"/>
        <rFont val="Avenir Roman"/>
      </rPr>
      <t>Requirement</t>
    </r>
    <r>
      <rPr>
        <sz val="11"/>
        <color theme="1"/>
        <rFont val="Avenir Roman"/>
      </rPr>
      <t xml:space="preserve">: Workshop to demonstrate specific arrangements for the safe and environmentally responsible storage, use and disposal of engine &amp; hydraulic oils and other hydrocarbons.  </t>
    </r>
  </si>
  <si>
    <r>
      <rPr>
        <b/>
        <sz val="11"/>
        <color theme="1"/>
        <rFont val="Avenir Roman"/>
      </rPr>
      <t>Requirement</t>
    </r>
    <r>
      <rPr>
        <sz val="11"/>
        <color theme="1"/>
        <rFont val="Avenir Roman"/>
      </rPr>
      <t xml:space="preserve">: Workshop to demonstrate specific arrangements for the safe and environmentally responsible storage, use and disposal of battery acid.  </t>
    </r>
  </si>
  <si>
    <r>
      <rPr>
        <b/>
        <sz val="11"/>
        <color theme="1"/>
        <rFont val="Avenir Roman"/>
      </rPr>
      <t>Requirement</t>
    </r>
    <r>
      <rPr>
        <sz val="11"/>
        <color theme="1"/>
        <rFont val="Avenir Roman"/>
      </rPr>
      <t xml:space="preserve">: Workshop to demonstrate specific arrangements to contain exhaust fumes to minimise staff exposure to carbon monoxide, NOX and other toxins and vent exhaust gases safely to the external environment. </t>
    </r>
  </si>
  <si>
    <r>
      <rPr>
        <b/>
        <sz val="11"/>
        <color theme="1"/>
        <rFont val="Avenir Roman"/>
      </rPr>
      <t>Requirement</t>
    </r>
    <r>
      <rPr>
        <sz val="11"/>
        <color theme="1"/>
        <rFont val="Avenir Roman"/>
      </rPr>
      <t xml:space="preserve">: Workshop to demonstrate specific arrangements to safely manage welding gases and to carry out cutting, grinding and welding operations safely, minimising staff exposure to sparks, particulates or noxious gases / fumes. </t>
    </r>
  </si>
  <si>
    <r>
      <rPr>
        <b/>
        <sz val="11"/>
        <color theme="1"/>
        <rFont val="Avenir Roman"/>
      </rPr>
      <t>Requirement</t>
    </r>
    <r>
      <rPr>
        <sz val="11"/>
        <color theme="1"/>
        <rFont val="Avenir Roman"/>
      </rPr>
      <t xml:space="preserve">: Workshop to demonstrate specific arrangements for the safe storage, use and disposal of paints and thinners minimising staff exposure to toxic gases and fumes and minimising the environmental impact. </t>
    </r>
  </si>
  <si>
    <r>
      <rPr>
        <b/>
        <sz val="11"/>
        <color theme="1"/>
        <rFont val="Avenir Roman"/>
      </rPr>
      <t>Requirement</t>
    </r>
    <r>
      <rPr>
        <sz val="11"/>
        <color theme="1"/>
        <rFont val="Avenir Roman"/>
      </rPr>
      <t xml:space="preserve">: Workshop to demonstrate clear procedures for maintaining asbestos and, where necessary, disposing of asbestos safely - both to keep staff safe for inhaling fibres and to protect the environment. </t>
    </r>
  </si>
  <si>
    <r>
      <rPr>
        <b/>
        <sz val="11"/>
        <color theme="1"/>
        <rFont val="Avenir Roman"/>
      </rPr>
      <t>Requirement</t>
    </r>
    <r>
      <rPr>
        <sz val="11"/>
        <color theme="1"/>
        <rFont val="Avenir Roman"/>
      </rPr>
      <t xml:space="preserve">: Workshops working with LEVs (Low Emission Vehicles) must demonstrate procedures for working with Lithium Ion batteries safely recognising the dangers of working with lithium given its extreme flammability and its environmental impact. .  </t>
    </r>
  </si>
  <si>
    <r>
      <rPr>
        <b/>
        <sz val="11"/>
        <color theme="1"/>
        <rFont val="Avenir Roman"/>
      </rPr>
      <t>Requirement</t>
    </r>
    <r>
      <rPr>
        <sz val="11"/>
        <color theme="1"/>
        <rFont val="Avenir Roman"/>
      </rPr>
      <t xml:space="preserve">: Ideally the Workshop should have a clear procedure for disposing of old IT equipment responsibly, recognising the toxic element present in most IT equipment. </t>
    </r>
  </si>
  <si>
    <r>
      <rPr>
        <b/>
        <sz val="11"/>
        <color theme="1"/>
        <rFont val="Avenir Roman"/>
      </rPr>
      <t>Requirement</t>
    </r>
    <r>
      <rPr>
        <sz val="11"/>
        <color theme="1"/>
        <rFont val="Avenir Roman"/>
      </rPr>
      <t xml:space="preserve">: in addition to the Environmental measures outlined above, the Workshop should demonstrate measures to minimise its energy use and, wherever possible, satisfy its energy requirements from Sustainable / Renewable Energy resources e.g. solar / wind etc </t>
    </r>
  </si>
  <si>
    <r>
      <rPr>
        <b/>
        <sz val="11"/>
        <color theme="1"/>
        <rFont val="Avenir Roman"/>
      </rPr>
      <t>Requirement</t>
    </r>
    <r>
      <rPr>
        <sz val="11"/>
        <color theme="1"/>
        <rFont val="Avenir Roman"/>
      </rPr>
      <t xml:space="preserve">: in addition to the Environmental measures outlines above, the Workshop should demonstrate measures to minimise water use and to ensure its activities do not poison water courses e.g. through sustainable disposal of waste oil etc. </t>
    </r>
  </si>
  <si>
    <r>
      <rPr>
        <b/>
        <sz val="11"/>
        <color theme="1"/>
        <rFont val="Avenir Roman"/>
      </rPr>
      <t>Requirement</t>
    </r>
    <r>
      <rPr>
        <sz val="11"/>
        <color theme="1"/>
        <rFont val="Avenir Roman"/>
      </rPr>
      <t xml:space="preserve">: Workshop to demonstrate a defined curriculum / skills base for its technicians and other disciplines are properly qualified to perform their roles. </t>
    </r>
  </si>
  <si>
    <r>
      <rPr>
        <b/>
        <sz val="11"/>
        <color theme="1"/>
        <rFont val="Avenir Roman"/>
      </rPr>
      <t>Requirement</t>
    </r>
    <r>
      <rPr>
        <sz val="11"/>
        <color theme="1"/>
        <rFont val="Avenir Roman"/>
      </rPr>
      <t>: Workshop should ideally demonstrate a Structured Professional  Development Programmes providing staff with a structured progression as part of career development and Continuous Improvement / Total Quality Management.</t>
    </r>
  </si>
  <si>
    <r>
      <rPr>
        <b/>
        <sz val="11"/>
        <color theme="1"/>
        <rFont val="Avenir Roman"/>
      </rPr>
      <t>Requirement</t>
    </r>
    <r>
      <rPr>
        <sz val="11"/>
        <color theme="1"/>
        <rFont val="Avenir Roman"/>
      </rPr>
      <t>: Workshop should ideally look to train some staff in the use of Advanced Diagnostics  recognising the increasing importance of these technologies in servicing modern vehicle</t>
    </r>
  </si>
  <si>
    <r>
      <rPr>
        <b/>
        <sz val="11"/>
        <color theme="1"/>
        <rFont val="Avenir Roman"/>
      </rPr>
      <t>Requirement</t>
    </r>
    <r>
      <rPr>
        <sz val="11"/>
        <color theme="1"/>
        <rFont val="Avenir Roman"/>
      </rPr>
      <t>: Workshop should ideally train some staff in maintaining and repair of LEVs (Low Emission Vehicles)  recognising the increasing importance of electric vehicles to combat climate change.</t>
    </r>
  </si>
  <si>
    <r>
      <rPr>
        <b/>
        <sz val="11"/>
        <color theme="1"/>
        <rFont val="Avenir Roman"/>
      </rPr>
      <t xml:space="preserve">Requirement: </t>
    </r>
    <r>
      <rPr>
        <sz val="11"/>
        <color theme="1"/>
        <rFont val="Avenir Roman"/>
      </rPr>
      <t>Workshop should have a structure in place to train their staff for AV-specific maintenance (e.g. runflat fitting, brake system)</t>
    </r>
  </si>
  <si>
    <r>
      <rPr>
        <b/>
        <sz val="11"/>
        <color theme="1"/>
        <rFont val="Avenir Roman"/>
      </rPr>
      <t>Requirement</t>
    </r>
    <r>
      <rPr>
        <sz val="11"/>
        <color theme="1"/>
        <rFont val="Avenir Roman"/>
      </rPr>
      <t>: Workshop to provide evidence of policies and actions to promote inclusion and diversity including gender, age, ethnicity, religion, sexual orientation of other affiliation.</t>
    </r>
  </si>
  <si>
    <t xml:space="preserve">The workshop operator has a clear organisation, with clarity around roles &amp; responsibilities for the effective delivery of maintenance and repairs including breakdown assistance / roadside repairs. </t>
  </si>
  <si>
    <t>Within the Workshop Operator's organisation the reporting lines, channels of communication defined as protocols e.g. to book service / planned maintenance or to arrange  breakdown  recovery and / or accident / emergency repairs are clear</t>
  </si>
  <si>
    <t xml:space="preserve"> The levels of communications with the workshop operator and the method of communications (telephone, mobile, text, email, dedicated web portal etc) are clear. I also know who in the workshop has the authority to take decisions</t>
  </si>
  <si>
    <t>The workshop operators has a defined Escalations Process so Fleet Operators know who to communicate with to get help to resolve issues fast. The process needs to be clear and include WHO is responsible,  HOW they can be contacted with Service Quality Standards / KPIs for turn-around.</t>
  </si>
  <si>
    <t>The workshop operator uses Service Level Agreement / Service Quality Standards / KPIs for Communications to cover response times to Visits in Person;  E-mail;  Landline / Mobile;  Web Portal</t>
  </si>
  <si>
    <t>The workshop operator has clearly defined its capabilities to what types of vehicles it can service</t>
  </si>
  <si>
    <t>The workshop operator is able to carry out Roadworthiness / MOT checks in keeping with local regulation</t>
  </si>
  <si>
    <t>The workshop operator is able to carry out Basic Maintenance e.g. oil &amp; filters change, replacement of brake pads / discs, shoes / drums, spark / glow plugs, anti-freeze, brake fluid, battery replacement, fan belts etc</t>
  </si>
  <si>
    <t>The workshop operator has clearly defined its capabilities towards the  Brands of Vehicle [including access to spare parts, drawings, technical guides, diagnostics and specialist tools] it can service</t>
  </si>
  <si>
    <t>The workshop operator is able to carry out more advanced Maintenance &amp; Repairs i.e. replacement of cam belts / chains, engine management, head gasket replacement etc</t>
  </si>
  <si>
    <t>The workshop operator is able to use advanced diagnostics including access to the vehicle manufacturer's IP, diagnostic hardware and software and trained technicians capable of operating this equipment</t>
  </si>
  <si>
    <t xml:space="preserve">The workshop operator is able to replace tyres </t>
  </si>
  <si>
    <t xml:space="preserve">The workshop operator is able to balance tyres </t>
  </si>
  <si>
    <t>The workshop operator is able to track tyres</t>
  </si>
  <si>
    <t>The workshop operator is able to repair exhausts including catalytic converters / DPF (diesel particulate filters) / EGR (Exhaust Gar Recirculation) and lambda sensors.</t>
  </si>
  <si>
    <t>The workshop operator is able to replace exhausts including catalytic converters / DPF (diesel particulate filters) / EGR (Exhaust Gar Recirculation) and lambda sensors.</t>
  </si>
  <si>
    <t>The workshop operator is able to carry out body / chassis repairs including re-sprays / paintwork</t>
  </si>
  <si>
    <t>The workshop operator is able to fit / maintain specialist equipment including Satellite Tracking, Winches, Carrying Racks, Expedition / Off Road tyre and / or Equipment</t>
  </si>
  <si>
    <r>
      <t xml:space="preserve">The workshop </t>
    </r>
    <r>
      <rPr>
        <sz val="11"/>
        <color rgb="FF000000"/>
        <rFont val="Avenir Roman"/>
      </rPr>
      <t>operator is able to maintain LEVs including Hybrids and / or Electric Vehicles with particular emphasis on the workshop's ability to work with Lithium Ion batteries</t>
    </r>
  </si>
  <si>
    <t xml:space="preserve">The workshop can demonstrate robust procedures for High Level Capacity Planning i.e. accurate assessment of total capacity and planning of likely requirements for labour and parts / consumables to optimise workflow through the workshop. </t>
  </si>
  <si>
    <t>The workshop can demonstrate robust, clear procedures both internal and external to Booking / Scheduling Work and ensure the workshop is ready to accept the vehicle on the appointed day including pre-positioning of spare parts.</t>
  </si>
  <si>
    <t>The workshop can demonstrate robust procedures for Workflow Management using Job Tickets / Spare Parts Flows</t>
  </si>
  <si>
    <t>The workshop can demonstrate robust procedures to access manufacturers' IP including drawings / technical specifications / step by step "how to" guides / part no's / diagnostics / access codes / web based resources to carry out the work</t>
  </si>
  <si>
    <t xml:space="preserve">The workshop can demonstrate Customer Relationship Management / Customer Communication system to communicate with customers at each step: book in, drop off, collection, invoicing, follow up. </t>
  </si>
  <si>
    <t xml:space="preserve">The workshop can demonstrate Quality Assurance (QA) i.e. procedures and processes to ensure and assure that Quality is guaranteed for example through effective Supply Chain Management and Structure Training Programmes to ensure technicians have the skills and knowledge required to deliver consistently high quality work. </t>
  </si>
  <si>
    <t>The workshop can demonstrate Quality Control (QC) as part of its Quality Management System i.e. procedures to check and validate the quality of the work to ensure the work has been delivered to a high standard</t>
  </si>
  <si>
    <t>The workshop to demonstrate Failure Reporting and Failure Analysis procedures are in place to ensure quality failures are recorded and analysed to identify the cause of the failure and take effective remedial action to prevent recurrence.</t>
  </si>
  <si>
    <r>
      <rPr>
        <sz val="11"/>
        <color theme="1"/>
        <rFont val="Avenir Roman"/>
      </rPr>
      <t>The workshop can demonstrate KPIs driving Continuous Improvement.</t>
    </r>
    <r>
      <rPr>
        <b/>
        <sz val="11"/>
        <color theme="1"/>
        <rFont val="Avenir Roman"/>
      </rPr>
      <t xml:space="preserve"> </t>
    </r>
    <r>
      <rPr>
        <sz val="11"/>
        <color theme="1"/>
        <rFont val="Avenir Roman"/>
      </rPr>
      <t xml:space="preserve">As a minimum the Workshop must demonstrate KPIs for (i) Quality of Work &amp; Spare Parts, (ii) Delivery Precision; (iii) Cost of Work; (iv) Failure Tracking (see 5.2 - 5.5 below). </t>
    </r>
  </si>
  <si>
    <t xml:space="preserve">The workshop uses KPIs to track QUALITY both craftsmanship of the work and quality of the spare parts used                                    e.g.: % of jobs delivered 100% right 1st time.                     </t>
  </si>
  <si>
    <t>The workshop reports on  "Actual vs Target " to provide an overview of Performance including trends, gaps, areas requiring remedial action.</t>
  </si>
  <si>
    <t xml:space="preserve">The workshop can demonstrate it applied Quality Assurance to Spare Parts &amp; Consumables suppliers,  i.e. Due Diligence applied to its parts suppliers. </t>
  </si>
  <si>
    <t>The workshop can demonstrate it applies Quality Control to Spare Parts &amp; Consumables,  i.e. the workshop gchecks whether the spare parts are fit for purpose.</t>
  </si>
  <si>
    <t>The workshop keeps an up to date Risk Register presenting a comprehensive list of Potential Risks including, but not limited to Operational, Environmental and Security Risks.</t>
  </si>
  <si>
    <t>The workshop has an up to date Risk Mitigation Plan, i.e. actions to prevent Risks in the Risk Register manifesting themselves.</t>
  </si>
  <si>
    <t>The workshop can demonstrate its procedures to regularly Audit and update the Risk Register / Mitigation Plan and ensure Continuous Improvement with respect to Health, Safety and Environment</t>
  </si>
  <si>
    <t>The workshop keeps an Accident / Incident Register to record accidents and near misses for analysis and feedback into the Risk Register and Risk Mitigation Programmes to drive change in the form of effective remedial actions are taken to prevent recurrence.</t>
  </si>
  <si>
    <t xml:space="preserve">The workshop can show evidence that they have a Health &amp; Safety Communications Plan to communicate to all staff including: (i) Risk register; (ii) Risk Mitigation; (iii) Risk Audits and results (iv) Location and Access to Accident Book / Near Miss Log; (v) Location and Correct use of PPE; (v) Location and use of First Aid Kits; (vi) Location and use of Fire Extinguishers / Fire Exits / Muster Points; (vii) Report mechanisms to report / manage hazards  </t>
  </si>
  <si>
    <t>The workshop has Policies and Procedures to maintain a safe, clean, tidy working environment free from trip hazards and obstacles.</t>
  </si>
  <si>
    <t>The workshop has Policies and Procedures to maintain safe working at height including storage of items at height.</t>
  </si>
  <si>
    <t>The workshop has Policies and Procedures to reduce noise wherever possible and to manage noise where it is inevitable through the effective use of PPE and safe working practices. This includes, but is not limited to : Power Tools, Compressors, Generators, Pneumatic Tools etc</t>
  </si>
  <si>
    <t>The workshop has Policies and Procedures to maintain a safe, clean and the effective use of PPE and safe working practices whenever dealing with substances hazardous to health to protect staff and the environment. This includes, but is not limited to hazards associated with Battery Acid / Oils &amp; Greases / Hydraulic Fluid / Lithium / Welding Gases etc.</t>
  </si>
  <si>
    <t>The workshop has Policies and Procedures to maintain a safe environment to avoid the risk of electrocution including regular checks of the Workshop's electrical system and the use of modern equipment e.g. RCBs sufficiently sensitive to trip when overloaded and safe working practices when using electrical power tools.</t>
  </si>
  <si>
    <t>The workshop has Policies and Procedures to maintain a safe environment when working compressed air / pneumatic tools.</t>
  </si>
  <si>
    <t xml:space="preserve">The workshop has Policies and Procedures to monitor and maintain asbestos tiles in a safe condition and to remove asbestos safely and in compliance with environmental regulations when the asbestos is deemed unsafe. </t>
  </si>
  <si>
    <t>The workshop has Policies and Procedures to maintain a safe, clean, tidy, hygienic environment to prevent the spread of disease with particular attention to toilets and kitchen / eating areas. This MUST include cleanliness and personal hygiene disciplines rigorously applied and should consider bacterial, viral and other threats to human health.</t>
  </si>
  <si>
    <t>The workshop has Policies and Procedures to maintain a safe working environment when using pits.</t>
  </si>
  <si>
    <t>The workshop has Policies and Procedures to maintain a safe working environment when using hydraulic lifts &amp; ramps.</t>
  </si>
  <si>
    <t>The workshop has Policies and Procedures to maintain a safe working environment when using hoists and cranage.</t>
  </si>
  <si>
    <t>The workshop has Policies and Procedures to maintain a safe working environment when using tail lifts / forklift trucks.</t>
  </si>
  <si>
    <t>The workshop has Policies and Procedures to maintain a safe environment including the clear designation of Loading Areas, Work Areas and Safe Walkways.</t>
  </si>
  <si>
    <t>The workshop to demonstrate Policies and Procedures to maintain a safe, clean, tidy working environment free from trip hazards and obstacles.</t>
  </si>
  <si>
    <t xml:space="preserve">The workshop provides PPE - Gloves suitable to the work undertaken e.g. Thin Gloves for delicate work; Riggers Gloves for heavy work / welding / cutting / lifting etc; Thick Nitrile Rubber Gloves for working with acids / chemical and other potentially hazardous substances.  Gloves must be the Correct Size and should be provided in sufficient quantities to ensure every member of staff is properly protected with the correct gloves for the nature of the task. </t>
  </si>
  <si>
    <t xml:space="preserve">The workshop provides PPE - Eye Protection suitable to the work undertaken. Eye protection should be optically clear, adjustable to  protect the wearers head size and appropriate to the work being undertaken whether welding, grinding, cutting, working with acid or other hazardous substances. Eye protection should be provided in sufficient quantities to ensure every member of staff is properly protected and replaced when scratched or damaged. </t>
  </si>
  <si>
    <t xml:space="preserve">The workshop provides PPE - Ear Protection suitable to the work undertaken. Hearing protection should protect the user's hearing whilst appropriate to the work being undertaken whether. Ear protection might be in the form of disposable ear plugs or ear defenders which cover the whole ear. This ear protection should be provided in sufficient quantities to ensure every member of staff subjected to excessive noise is properly protected. </t>
  </si>
  <si>
    <t xml:space="preserve">The workshop provides PPE - Footwear suitable to the work undertaken. Footwear should be the Right Type and the Right Size for the work being undertaken. Ideally footwear should include non-slip souls resistant to oil &amp; grease and consideration should be given to steel or other reinforced toecaps to protect the toes from injury. protective footwear should be provided in sufficient quantities to ensure every member of staff exposed to risk. </t>
  </si>
  <si>
    <t xml:space="preserve">The workshop provides PPE - Protective Headwear suitable to the work undertaken. Head protection should be adjustable to suit the wearers head size and appropriate to the work being undertaken. Protective Headwear should be provided in sufficient quantities to ensure every member of staff exposed to the risk of head injury is properly protected. </t>
  </si>
  <si>
    <t xml:space="preserve">The workshop provides PPE - Breathing Protection suitable to the work undertaken whether nose and mouth only or full face positive pressure BA sets. Breathing  Protection should be protect the wearer from inhaling damaging particulates, fumes, contaminants or other airborne toxins. The type of BA provided should suit the  type of work being undertaken whether welding, grinding, cutting, painting, working with acid or other hazardous substances. BA should be regularly replaced when dirty / contaminated to ensure it remains effective. </t>
  </si>
  <si>
    <t>The workshop provides PPE - Personal Hygiene Consumables suitable to the work undertaken for example soap, degradants such as Swarfega and hygienic washing and drying facilities.</t>
  </si>
  <si>
    <t xml:space="preserve">The workshop provides Cleaning Products to ensure the working environment is kept clean, tidy and hygienic as far as possible including brooms, mops, bleach, absorbent paper / granules to suit the work undertaken.  </t>
  </si>
  <si>
    <t xml:space="preserve">The workshop has taken Fire Detection measures whether they are simple battery powered Smoke Detectors correctly deployed to provide early warning of a fire or more sophisticated Fire Alarms. </t>
  </si>
  <si>
    <t xml:space="preserve">The workshop has clearly marked Safe Routes of Egress and Muster Areas  and communicated to all staff with regular Fire Drills to ensure all staff know what to do in an emergency. </t>
  </si>
  <si>
    <t xml:space="preserve">The workshop practices Good Housekeeping specifically the safe storage of inflammable substances and measure to avoid ignition sources including the allocation of Smoking Areas </t>
  </si>
  <si>
    <t xml:space="preserve">The workshop has istalled Fire Fighting systems, i.e  Fire Extinguishers and / or Sprinkler systems. Fire Extinguishers should be of the right type and should be clearly marked with all staff aware of where to find them and how to operate them. All fire extinguishers and / or sprinkler systems should be regularly checked to ensure they are effective in an emergency. </t>
  </si>
  <si>
    <t xml:space="preserve">The workshop has provided First Aid Kits. They are regularly checked to make sure they are complete and in-date. These kits are appropriate to the work undertaken and the Workshop has  ensured that all staff shall know where these kits are located and how to they are to be used. </t>
  </si>
  <si>
    <t xml:space="preserve">The workshops provides a First Aid Training programme and ensures that First Aiders are clearly identified and known to all staff. </t>
  </si>
  <si>
    <t xml:space="preserve">The workshop has Medical Emergency Procedures in place and as such communicated that all staff know what to do in the event of a medical emergency that cannot be dealt with on site i.e. how to summon help and how to evacuate a casualty to a hospital / aid post.  </t>
  </si>
  <si>
    <t xml:space="preserve">The workshop provides Secure Parking with some form of Perimeter Fence of Wall </t>
  </si>
  <si>
    <t xml:space="preserve">The workshop ensures that adequate external lighting provides a safe and secure environment. </t>
  </si>
  <si>
    <t>The workshop provides a safe, secure, clean, hygienic Customer Waiting Area</t>
  </si>
  <si>
    <t>The workshop has safe, clean, hygienic toilets for men and women.</t>
  </si>
  <si>
    <t xml:space="preserve">The workshop keeps a comprehensive inventory register of Hazardous Substances. </t>
  </si>
  <si>
    <t xml:space="preserve">The workshop can demonstrate disciplined use of Materials Safety Data Sheets to cover the safe storage, working and environmentally responsible disposal of hazardous materials.  </t>
  </si>
  <si>
    <t xml:space="preserve">The workshop has specific arrangements for the safe and environmentally responsible storage, use and disposal of engine &amp; hydraulic oils and other hydrocarbons in place  </t>
  </si>
  <si>
    <t xml:space="preserve">The workshop has specific arrangements for the safe and environmentally responsible storage, use and disposal of battery acid in place </t>
  </si>
  <si>
    <t xml:space="preserve">The workshop has specific arrangements in place to contain exhaust fumes to minimise staff exposure to carbon monoxide, NOX and other toxins and vent exhaust gases safely to the external environment. </t>
  </si>
  <si>
    <t xml:space="preserve">The workshop has specific arrangements in place to safely manage welding gases and to carry out cutting, grinding and welding operations safely, minimising staff exposure to sparks, particulates or noxious gases / fumes. </t>
  </si>
  <si>
    <t xml:space="preserve">The workshop made specific arrangements for the safe storage, use and disposal of paints and thinners minimising staff exposure to toxic gases and fumes and minimising the environmental impact. </t>
  </si>
  <si>
    <t xml:space="preserve">The workshop has established clear procedures for maintaining asbestos and, where necessary, disposing of asbestos safely - both to keep staff safe for inhaling fibres and to protect the environment. </t>
  </si>
  <si>
    <t xml:space="preserve">The workshops has  procedures in place for working with Lithium Ion batteries safely recognising the dangers of working with lithium given its extreme flammability and its environmental impact (only applicable to workshops working with LEVs (Low Emission Vehicles) </t>
  </si>
  <si>
    <t>The workshop has a clear procedure for disposing of old IT equipment responsibly, recognising the toxic element present in most IT equipment in place</t>
  </si>
  <si>
    <t xml:space="preserve">The workshop has measures in place to minimise its energy use and, wherever possible, satisfy its energy requirements from Sustainable / Renewable Energy resources e.g. solar / wind etc </t>
  </si>
  <si>
    <t xml:space="preserve">The workshop measures in place to minimise water use and to ensure its activities do not poison water courses e.g. through sustainable disposal of waste oil etc. </t>
  </si>
  <si>
    <t xml:space="preserve">The workshop uses a defined curriculum / skills base for its technicians and other disciplines are properly qualified to perform their roles. </t>
  </si>
  <si>
    <t>The workshop has a Structured Professional  Development Programmes in place,  providing staff with a structured progression as part of career development and Continuous Improvement / Total Quality Management.</t>
  </si>
  <si>
    <t>The workshop has trained staff in the use of Advanced Diagnostics  recognising the increasing importance of these technologies in servicing modern vehicle</t>
  </si>
  <si>
    <t>The workshop provides structured training to their staff for AV-specific maintenance (e.g. runflat fitting, brake system)</t>
  </si>
  <si>
    <t>The workshop provides structured training to their staff in maintaining and repair of LEVs (Low Emission Vehicles)  recognising the increasing importance of electric vehicles to combat climate change.</t>
  </si>
  <si>
    <t>The workshop has policies in place and take action to promote inclusion and diversity including gender, age, ethnicity, religion, sexual orientation of other affiliation.</t>
  </si>
  <si>
    <t>The workshop has policies in place and take action to promote Transparency and Ethical Business practices.</t>
  </si>
  <si>
    <t>SCORE</t>
  </si>
  <si>
    <t>Weakly</t>
  </si>
  <si>
    <t>Reasonably</t>
  </si>
  <si>
    <t>Strongly</t>
  </si>
  <si>
    <t>Very Strongly</t>
  </si>
  <si>
    <t>I don't know / Not applicable</t>
  </si>
  <si>
    <t>Observations</t>
  </si>
  <si>
    <t>WORKSHOP CAPABILITIES / CAPACITY</t>
  </si>
  <si>
    <t xml:space="preserve">RISK MANAGEMENT </t>
  </si>
  <si>
    <t xml:space="preserve">FIRE SAFETY  </t>
  </si>
  <si>
    <t>FIRST AID / MEDICAL ASSISTANCE</t>
  </si>
  <si>
    <t>SITE SECURITY / CUSTOMER SAFETY</t>
  </si>
  <si>
    <t>HAZARDOUS SUBTANCES &amp; ENVIRONMENT</t>
  </si>
  <si>
    <t>MAX SCORE ORGANISATION CHANNELS OF COMMUNICATION</t>
  </si>
  <si>
    <t>MAX SCORE WORKSHOPS CAPABILITIES / CAPACITY</t>
  </si>
  <si>
    <t>MAX SCORE RISK MANAGEMENT</t>
  </si>
  <si>
    <t>MAX SCORE PPE</t>
  </si>
  <si>
    <t>MAX SCORE WORKSHOP CAPACITY MANAGEMENT</t>
  </si>
  <si>
    <t xml:space="preserve">MAX SCORE QUALITY MANAGEMNT </t>
  </si>
  <si>
    <t>MAX SCORE PERFORMANCE MANAGEMENT</t>
  </si>
  <si>
    <t>MAX SCORE SPARE PARTS &amp; CONSUMABLES</t>
  </si>
  <si>
    <t>MAX SCORE FIRE SAFETY</t>
  </si>
  <si>
    <t>MAX SCORE FRIST AID / MEDICAL ASSISTANCE</t>
  </si>
  <si>
    <t>MAX SCORE SITE SECURITY/ CUSTOMER SAFETY</t>
  </si>
  <si>
    <t>MAX SCORE HAZARDOUS SUBSTANCE &amp; ENVIRONMENT</t>
  </si>
  <si>
    <t>MAX SCORE ENVIRONMENT</t>
  </si>
  <si>
    <t>MAX SCORE TRAINING &amp; PROFESSIONAL DEVELOPMENT</t>
  </si>
  <si>
    <t>MAX SXORE EQUAL OPPORTUNITIES &amp; ETHICAL BUSINESS</t>
  </si>
  <si>
    <t>Workflow Management: 
Job Tickets / Spare Parts Flows</t>
  </si>
  <si>
    <t>Quality Control
Systems and Processes to CHECK Quality of work (Retroactive)</t>
  </si>
  <si>
    <t>Quality Assurance 
Systems and Processes to BUILD IN QUALITY (Proactive)</t>
  </si>
  <si>
    <t>Failure Reporting &amp; Failure Analysis</t>
  </si>
  <si>
    <t xml:space="preserve">The workshop uses KPIs to track DELIVERY PRECISION
e.g.: % jobs delivered on time </t>
  </si>
  <si>
    <t>The workshop to use KPIs to track COST of WORK
e.g.: % jobs delivered within the budget</t>
  </si>
  <si>
    <t>The workshop uses KPIs to track  the number of FAILURES / DEVIATIONS
e.g.: % jobs delivered with significant quality defects / delays / cost overruns</t>
  </si>
  <si>
    <r>
      <rPr>
        <sz val="11"/>
        <color theme="1"/>
        <rFont val="Avenir Roman"/>
      </rPr>
      <t xml:space="preserve">The workshop has failure reporting processes in place to capture Quality Failures, inlcuding an analysis of significant failures to examine what went wrong and address the underlying causes to prevent recurrence.   </t>
    </r>
    <r>
      <rPr>
        <b/>
        <sz val="11"/>
        <color theme="1"/>
        <rFont val="Avenir Roman"/>
      </rPr>
      <t xml:space="preserve">  </t>
    </r>
  </si>
  <si>
    <t>The workshop can demonstrate Quality Controls to ensure Fleet Operator's Genuine Spare Parts are fitted to the Fleet Operator's vehicles where the Fleet Operator supplies its own spare parts</t>
  </si>
  <si>
    <t>Supply Chain Management &amp; Quality Assurance</t>
  </si>
  <si>
    <t>Quality Control</t>
  </si>
  <si>
    <t xml:space="preserve">Quality Control: where Fleet Operator supplies own Spare Parts </t>
  </si>
  <si>
    <t xml:space="preserve">Spare Parts Flows: Manage Ordering  / Stock Control / Check Out </t>
  </si>
  <si>
    <t>The workshop can demonstrate its procedures and stock management system to manage Ordering, Stock Control and Check Out of Spare Parts linked to KPIs to monitor stock performance.</t>
  </si>
  <si>
    <t xml:space="preserve">The workshop has Policies and Procedures in place to maintain a well lit environment. </t>
  </si>
  <si>
    <t>The workshop has Policies and Procedures in place to maintain a safe, clean, well ventilated working environment free from airborne pollutants / contaminants.</t>
  </si>
  <si>
    <t>The workshop has Policies and Procedures to (i) Prevent, (ii) Detect, (iii) Extinguish Fires and to (iv) Save Lives / Avoid Injury when fires do break out.                                                                      
(i) Prevention - should focus on effective control of inflammable materials and potential ignition sources (Good housekeeping);                                                                              
(ii) Detection - should focus on effective use of Smoke Detectors and Fire Alarms.                                                                                                                             
(iii) Extinguishing Fires depends on an effective  means to fight fires whether sprinkler systems, individual fire extinguishers or links to alert the nearest fire brigade.                                                                                            (iv) Save Lives / Avoid Injury - through clear evacuation protocols, fire exits and muster points and regular fire drills but also restricted smoking areas.</t>
  </si>
  <si>
    <r>
      <rPr>
        <sz val="11"/>
        <color theme="1"/>
        <rFont val="Avenir Roman"/>
      </rPr>
      <t>The workshop</t>
    </r>
    <r>
      <rPr>
        <b/>
        <sz val="11"/>
        <color theme="1"/>
        <rFont val="Avenir Roman"/>
      </rPr>
      <t xml:space="preserve"> </t>
    </r>
    <r>
      <rPr>
        <sz val="11"/>
        <color theme="1"/>
        <rFont val="Avenir Roman"/>
      </rPr>
      <t xml:space="preserve">provides PPE Outer Clothing suitable to the work undertaken. Ideally clothing should be High Visibility, Oil &amp; Acid Resistant, Flame Retardant and Washable. Clothing must be the Correct Size. Clothing should be provided in sufficient quantities to ensure every member of staff is properly protected. </t>
    </r>
  </si>
  <si>
    <t>x</t>
  </si>
  <si>
    <t xml:space="preserve">Assessment </t>
  </si>
  <si>
    <t xml:space="preserve">PERSONAL PROTECTION EQUIPMENT (PPE) </t>
  </si>
  <si>
    <t xml:space="preserve">STANDARD LEVEL </t>
  </si>
  <si>
    <t>Organisational Score</t>
  </si>
  <si>
    <t>Max Score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</si>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</sst>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Arial"/>
    </font>
    <font>
      <sz val="12"/>
      <color theme="1"/>
      <name val="Calibri"/>
      <family val="2"/>
      <scheme val="minor"/>
    </font>
    <font>
      <b/>
      <sz val="12"/>
      <color theme="1"/>
      <name val="Calibri"/>
      <family val="2"/>
      <scheme val="minor"/>
    </font>
    <font>
      <sz val="11"/>
      <color theme="1"/>
      <name val="Arial"/>
      <family val="2"/>
    </font>
    <font>
      <sz val="11"/>
      <color theme="1"/>
      <name val="Avenir Roman"/>
    </font>
    <font>
      <b/>
      <sz val="14"/>
      <color theme="1"/>
      <name val="Avenir Roman"/>
    </font>
    <font>
      <b/>
      <sz val="11"/>
      <color theme="1"/>
      <name val="Avenir Roman"/>
    </font>
    <font>
      <b/>
      <sz val="11"/>
      <color rgb="FF000000"/>
      <name val="Avenir Roman"/>
    </font>
    <font>
      <sz val="11"/>
      <color rgb="FF000000"/>
      <name val="Avenir Roman"/>
    </font>
    <font>
      <u/>
      <sz val="11"/>
      <color theme="10"/>
      <name val="Avenir Roman"/>
    </font>
    <font>
      <u/>
      <sz val="11"/>
      <color theme="1"/>
      <name val="Avenir Roman"/>
    </font>
    <font>
      <b/>
      <sz val="11"/>
      <color theme="0"/>
      <name val="Avenir Roman"/>
    </font>
    <font>
      <sz val="11"/>
      <color theme="0"/>
      <name val="Avenir Roman"/>
    </font>
    <font>
      <b/>
      <sz val="9"/>
      <color theme="0"/>
      <name val="Avenir Roman"/>
    </font>
    <font>
      <sz val="11"/>
      <color theme="0"/>
      <name val="Arial"/>
      <family val="2"/>
    </font>
  </fonts>
  <fills count="13">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00B0F0"/>
        <bgColor rgb="FF00B0F0"/>
      </patternFill>
    </fill>
    <fill>
      <patternFill patternType="solid">
        <fgColor rgb="FFB4C6E7"/>
        <bgColor rgb="FFB4C6E7"/>
      </patternFill>
    </fill>
    <fill>
      <patternFill patternType="solid">
        <fgColor rgb="FFBDD6EE"/>
        <bgColor rgb="FFBDD6EE"/>
      </patternFill>
    </fill>
    <fill>
      <patternFill patternType="solid">
        <fgColor rgb="FFFFFF00"/>
        <bgColor indexed="64"/>
      </patternFill>
    </fill>
    <fill>
      <patternFill patternType="solid">
        <fgColor rgb="FF4A7BA4"/>
        <bgColor rgb="FF00B0F0"/>
      </patternFill>
    </fill>
    <fill>
      <patternFill patternType="solid">
        <fgColor rgb="FF4A7BA4"/>
        <bgColor rgb="FFFFFF00"/>
      </patternFill>
    </fill>
    <fill>
      <patternFill patternType="solid">
        <fgColor rgb="FF4A7BA4"/>
        <bgColor indexed="64"/>
      </patternFill>
    </fill>
    <fill>
      <patternFill patternType="solid">
        <fgColor rgb="FFFF0000"/>
        <bgColor rgb="FF00B0F0"/>
      </patternFill>
    </fill>
    <fill>
      <patternFill patternType="solid">
        <fgColor theme="1" tint="0.499984740745262"/>
        <bgColor indexe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2">
    <xf numFmtId="0" fontId="0" fillId="0" borderId="0" xfId="0"/>
    <xf numFmtId="0" fontId="4" fillId="0" borderId="0" xfId="0" applyFont="1" applyAlignment="1">
      <alignment wrapText="1"/>
    </xf>
    <xf numFmtId="0" fontId="4" fillId="0" borderId="0" xfId="0" applyFont="1"/>
    <xf numFmtId="0" fontId="5" fillId="0" borderId="2" xfId="0" applyFont="1" applyBorder="1" applyAlignment="1">
      <alignment wrapText="1"/>
    </xf>
    <xf numFmtId="0" fontId="4" fillId="4"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5"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6"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6" fillId="0" borderId="2" xfId="0" applyFont="1" applyBorder="1" applyAlignment="1">
      <alignment horizontal="left" vertical="top" wrapText="1"/>
    </xf>
    <xf numFmtId="0" fontId="7" fillId="0" borderId="2" xfId="0" applyFont="1" applyBorder="1" applyAlignment="1">
      <alignment horizontal="left" vertical="top" wrapText="1"/>
    </xf>
    <xf numFmtId="0" fontId="7" fillId="5" borderId="2" xfId="0" applyFont="1" applyFill="1" applyBorder="1" applyAlignment="1">
      <alignment horizontal="left" vertical="top" wrapText="1"/>
    </xf>
    <xf numFmtId="0" fontId="4" fillId="2" borderId="1" xfId="0" applyFont="1" applyFill="1" applyBorder="1"/>
    <xf numFmtId="0" fontId="6" fillId="2"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9" fillId="0" borderId="0" xfId="0" applyFont="1" applyAlignment="1">
      <alignment wrapText="1"/>
    </xf>
    <xf numFmtId="0" fontId="10" fillId="2" borderId="2" xfId="0" applyFont="1" applyFill="1" applyBorder="1" applyAlignment="1">
      <alignment horizontal="left" vertical="top" wrapText="1"/>
    </xf>
    <xf numFmtId="0" fontId="10" fillId="5" borderId="2" xfId="0" applyFont="1" applyFill="1" applyBorder="1" applyAlignment="1">
      <alignment horizontal="left" vertical="top" wrapText="1"/>
    </xf>
    <xf numFmtId="0" fontId="10" fillId="0" borderId="2"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center" vertical="center"/>
    </xf>
    <xf numFmtId="0" fontId="5" fillId="0" borderId="2" xfId="0" applyFont="1" applyBorder="1" applyAlignment="1">
      <alignment vertical="center" wrapText="1"/>
    </xf>
    <xf numFmtId="0" fontId="4" fillId="3" borderId="2" xfId="0" applyFont="1" applyFill="1" applyBorder="1" applyAlignment="1">
      <alignment horizontal="center" vertical="center"/>
    </xf>
    <xf numFmtId="0" fontId="4" fillId="0" borderId="2" xfId="0" applyFont="1" applyBorder="1" applyAlignment="1">
      <alignment horizontal="left" vertical="center" wrapText="1"/>
    </xf>
    <xf numFmtId="0" fontId="4" fillId="5" borderId="2" xfId="0" applyFont="1" applyFill="1" applyBorder="1" applyAlignment="1">
      <alignment horizontal="center" vertical="center"/>
    </xf>
    <xf numFmtId="0" fontId="4" fillId="5"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2" fontId="4" fillId="5" borderId="2" xfId="0" applyNumberFormat="1" applyFont="1" applyFill="1" applyBorder="1" applyAlignment="1">
      <alignment horizontal="center" vertical="center"/>
    </xf>
    <xf numFmtId="2" fontId="4" fillId="3" borderId="2" xfId="0" applyNumberFormat="1" applyFont="1" applyFill="1" applyBorder="1" applyAlignment="1">
      <alignment horizontal="center" vertical="center"/>
    </xf>
    <xf numFmtId="2" fontId="4" fillId="0" borderId="2" xfId="0" applyNumberFormat="1" applyFont="1" applyBorder="1" applyAlignment="1">
      <alignment horizontal="center" vertical="center"/>
    </xf>
    <xf numFmtId="2" fontId="4" fillId="2" borderId="2" xfId="0" applyNumberFormat="1" applyFont="1" applyFill="1" applyBorder="1" applyAlignment="1">
      <alignment horizontal="center" vertical="center"/>
    </xf>
    <xf numFmtId="164" fontId="4" fillId="0" borderId="2" xfId="0" applyNumberFormat="1" applyFont="1" applyBorder="1" applyAlignment="1">
      <alignment horizontal="center" vertical="center"/>
    </xf>
    <xf numFmtId="164" fontId="4" fillId="3" borderId="2" xfId="0" applyNumberFormat="1" applyFont="1" applyFill="1" applyBorder="1" applyAlignment="1">
      <alignment horizontal="center" vertical="center"/>
    </xf>
    <xf numFmtId="164" fontId="4" fillId="5" borderId="2"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5" fillId="0" borderId="2" xfId="0" applyFont="1" applyBorder="1" applyAlignment="1">
      <alignment horizontal="center" vertical="center" wrapText="1"/>
    </xf>
    <xf numFmtId="0" fontId="4" fillId="0" borderId="4" xfId="0" applyFont="1" applyBorder="1" applyAlignment="1">
      <alignment horizontal="left" vertical="top" wrapText="1"/>
    </xf>
    <xf numFmtId="0" fontId="4" fillId="5" borderId="4" xfId="0" applyFont="1" applyFill="1" applyBorder="1" applyAlignment="1">
      <alignment horizontal="left" vertical="top" wrapText="1"/>
    </xf>
    <xf numFmtId="0" fontId="4" fillId="2" borderId="4"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0" borderId="4" xfId="0" applyFont="1" applyBorder="1" applyAlignment="1">
      <alignment horizontal="left" vertical="top" wrapText="1"/>
    </xf>
    <xf numFmtId="0" fontId="8" fillId="5" borderId="4" xfId="0" applyFont="1" applyFill="1" applyBorder="1" applyAlignment="1">
      <alignment horizontal="left" vertical="top" wrapText="1"/>
    </xf>
    <xf numFmtId="0" fontId="7" fillId="0" borderId="4" xfId="0" applyFont="1" applyBorder="1" applyAlignment="1">
      <alignment horizontal="left" vertical="top" wrapText="1"/>
    </xf>
    <xf numFmtId="0" fontId="6" fillId="2" borderId="4" xfId="0" applyFont="1" applyFill="1" applyBorder="1" applyAlignment="1">
      <alignment horizontal="left" vertical="top" wrapText="1"/>
    </xf>
    <xf numFmtId="0" fontId="6" fillId="5" borderId="4" xfId="0" applyFont="1" applyFill="1" applyBorder="1" applyAlignment="1">
      <alignment horizontal="left" vertical="top" wrapText="1"/>
    </xf>
    <xf numFmtId="0" fontId="6" fillId="0" borderId="4" xfId="0" applyFont="1" applyBorder="1" applyAlignment="1">
      <alignment horizontal="left" vertical="top" wrapText="1"/>
    </xf>
    <xf numFmtId="0" fontId="3" fillId="0" borderId="3" xfId="0" applyFont="1" applyBorder="1"/>
    <xf numFmtId="0" fontId="0" fillId="0" borderId="3" xfId="0" applyBorder="1"/>
    <xf numFmtId="0" fontId="4" fillId="0" borderId="3" xfId="0" applyFont="1" applyBorder="1"/>
    <xf numFmtId="0" fontId="6" fillId="0" borderId="3" xfId="0" applyFont="1" applyBorder="1" applyAlignment="1">
      <alignment horizontal="center" vertical="center"/>
    </xf>
    <xf numFmtId="0" fontId="6" fillId="7" borderId="3" xfId="0" applyFont="1" applyFill="1" applyBorder="1" applyAlignment="1">
      <alignment horizontal="left" vertical="top" wrapText="1"/>
    </xf>
    <xf numFmtId="0" fontId="1" fillId="0" borderId="0" xfId="0" applyFont="1"/>
    <xf numFmtId="0" fontId="11" fillId="8" borderId="2" xfId="0" applyFont="1" applyFill="1" applyBorder="1" applyAlignment="1">
      <alignment horizontal="center" vertical="center"/>
    </xf>
    <xf numFmtId="0" fontId="11" fillId="9" borderId="2" xfId="0" applyFont="1" applyFill="1" applyBorder="1" applyAlignment="1">
      <alignment horizontal="center" vertical="center"/>
    </xf>
    <xf numFmtId="0" fontId="11" fillId="8" borderId="2" xfId="0" applyFont="1" applyFill="1" applyBorder="1" applyAlignment="1">
      <alignment horizontal="left" vertical="center" wrapText="1"/>
    </xf>
    <xf numFmtId="0" fontId="12" fillId="8" borderId="4" xfId="0" applyFont="1" applyFill="1" applyBorder="1" applyAlignment="1">
      <alignment horizontal="left" vertical="top" wrapText="1"/>
    </xf>
    <xf numFmtId="0" fontId="11" fillId="10" borderId="3" xfId="0" applyFont="1" applyFill="1" applyBorder="1" applyAlignment="1">
      <alignment horizontal="center" vertical="center"/>
    </xf>
    <xf numFmtId="0" fontId="11" fillId="10" borderId="3" xfId="0" applyFont="1" applyFill="1" applyBorder="1" applyAlignment="1">
      <alignment horizontal="center" vertical="center" wrapText="1"/>
    </xf>
    <xf numFmtId="0" fontId="11" fillId="8" borderId="4" xfId="0" applyFont="1" applyFill="1" applyBorder="1" applyAlignment="1">
      <alignment horizontal="left" vertical="top" wrapText="1"/>
    </xf>
    <xf numFmtId="0" fontId="0" fillId="0" borderId="1" xfId="0" applyBorder="1"/>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0" borderId="1" xfId="0" applyFont="1" applyBorder="1" applyAlignment="1">
      <alignment vertical="center"/>
    </xf>
    <xf numFmtId="0" fontId="13" fillId="11"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4" fillId="0" borderId="9" xfId="0" applyFont="1" applyBorder="1"/>
    <xf numFmtId="0" fontId="4" fillId="12" borderId="7" xfId="0" applyFont="1" applyFill="1" applyBorder="1"/>
    <xf numFmtId="0" fontId="4" fillId="12" borderId="10" xfId="0" applyFont="1" applyFill="1" applyBorder="1"/>
    <xf numFmtId="0" fontId="4" fillId="12" borderId="8" xfId="0" applyFont="1" applyFill="1" applyBorder="1"/>
    <xf numFmtId="0" fontId="4" fillId="0" borderId="11" xfId="0" applyFont="1" applyBorder="1"/>
    <xf numFmtId="0" fontId="4" fillId="12" borderId="12" xfId="0" applyFont="1" applyFill="1" applyBorder="1"/>
    <xf numFmtId="0" fontId="4" fillId="12" borderId="13" xfId="0" applyFont="1" applyFill="1" applyBorder="1"/>
    <xf numFmtId="1" fontId="4" fillId="0" borderId="8" xfId="0" applyNumberFormat="1" applyFont="1" applyBorder="1"/>
    <xf numFmtId="1" fontId="4" fillId="0" borderId="7" xfId="0" applyNumberFormat="1" applyFont="1" applyBorder="1"/>
    <xf numFmtId="0" fontId="0" fillId="0" borderId="9" xfId="0" applyBorder="1"/>
    <xf numFmtId="0" fontId="4" fillId="12" borderId="14" xfId="0" applyFont="1" applyFill="1" applyBorder="1"/>
    <xf numFmtId="0" fontId="0" fillId="12" borderId="11" xfId="0" applyFill="1" applyBorder="1"/>
    <xf numFmtId="0" fontId="0" fillId="12" borderId="15" xfId="0" applyFill="1" applyBorder="1"/>
    <xf numFmtId="0" fontId="4" fillId="12" borderId="16" xfId="0" applyFont="1" applyFill="1" applyBorder="1"/>
    <xf numFmtId="0" fontId="4" fillId="12" borderId="11" xfId="0" applyFont="1" applyFill="1" applyBorder="1"/>
    <xf numFmtId="0" fontId="4" fillId="12" borderId="15" xfId="0" applyFont="1" applyFill="1" applyBorder="1"/>
    <xf numFmtId="0" fontId="2" fillId="7" borderId="3" xfId="0" applyFont="1" applyFill="1" applyBorder="1" applyAlignment="1">
      <alignment horizontal="center" vertical="center"/>
    </xf>
    <xf numFmtId="0" fontId="13" fillId="8"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2" fillId="8" borderId="2" xfId="0" applyFont="1" applyFill="1" applyBorder="1" applyAlignment="1">
      <alignment horizontal="left" vertical="top" wrapText="1"/>
    </xf>
    <xf numFmtId="0" fontId="11" fillId="8" borderId="2" xfId="0" applyFont="1" applyFill="1" applyBorder="1" applyAlignment="1">
      <alignment horizontal="center" vertical="center" wrapText="1"/>
    </xf>
    <xf numFmtId="0" fontId="12" fillId="8" borderId="2" xfId="0" applyFont="1" applyFill="1" applyBorder="1" applyAlignment="1">
      <alignment horizontal="center" vertical="top" wrapText="1"/>
    </xf>
    <xf numFmtId="0" fontId="12" fillId="8" borderId="2" xfId="0" applyFont="1" applyFill="1" applyBorder="1" applyAlignment="1">
      <alignment horizontal="center"/>
    </xf>
    <xf numFmtId="0" fontId="4" fillId="0" borderId="1" xfId="0" applyFont="1" applyBorder="1"/>
    <xf numFmtId="0" fontId="5" fillId="0" borderId="4" xfId="0" applyFont="1" applyBorder="1" applyAlignment="1">
      <alignment wrapText="1"/>
    </xf>
    <xf numFmtId="0" fontId="4" fillId="4" borderId="4" xfId="0" applyFont="1" applyFill="1" applyBorder="1" applyAlignment="1">
      <alignment wrapText="1"/>
    </xf>
    <xf numFmtId="0" fontId="5" fillId="0" borderId="2" xfId="0" applyFont="1" applyBorder="1" applyAlignment="1">
      <alignment horizontal="center" vertical="center"/>
    </xf>
    <xf numFmtId="0" fontId="11" fillId="8" borderId="2" xfId="0" applyFont="1" applyFill="1" applyBorder="1" applyAlignment="1">
      <alignment horizontal="center" vertical="top" wrapText="1"/>
    </xf>
    <xf numFmtId="0" fontId="14" fillId="0" borderId="0" xfId="0" applyFont="1"/>
    <xf numFmtId="0" fontId="12" fillId="0" borderId="1" xfId="0" applyFont="1" applyBorder="1"/>
    <xf numFmtId="1" fontId="14" fillId="0" borderId="0" xfId="0" applyNumberFormat="1" applyFont="1"/>
  </cellXfs>
  <cellStyles count="1">
    <cellStyle name="Normal" xfId="0" builtinId="0"/>
  </cellStyles>
  <dxfs count="0"/>
  <tableStyles count="0" defaultTableStyle="TableStyleMedium2" defaultPivotStyle="PivotStyleLight16"/>
  <colors>
    <mruColors>
      <color rgb="FF4A7B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Score Workshop Provider</a:t>
            </a:r>
            <a:r>
              <a:rPr lang="en-GB" baseline="0"/>
              <a:t> against Workshop Standards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clustered"/>
        <c:varyColors val="0"/>
        <c:ser>
          <c:idx val="0"/>
          <c:order val="0"/>
          <c:tx>
            <c:strRef>
              <c:f>Graphs!$Q$2</c:f>
              <c:strCache>
                <c:ptCount val="1"/>
                <c:pt idx="0">
                  <c:v>Organisational Score</c:v>
                </c:pt>
              </c:strCache>
            </c:strRef>
          </c:tx>
          <c:spPr>
            <a:solidFill>
              <a:schemeClr val="accent1"/>
            </a:solidFill>
            <a:ln>
              <a:noFill/>
            </a:ln>
            <a:effectLst/>
          </c:spPr>
          <c:invertIfNegative val="0"/>
          <c:cat>
            <c:strRef>
              <c:f>Graphs!$P$3:$P$5</c:f>
              <c:strCache>
                <c:ptCount val="3"/>
                <c:pt idx="0">
                  <c:v>Basic</c:v>
                </c:pt>
                <c:pt idx="1">
                  <c:v>Advanced</c:v>
                </c:pt>
                <c:pt idx="2">
                  <c:v>Professional</c:v>
                </c:pt>
              </c:strCache>
            </c:strRef>
          </c:cat>
          <c:val>
            <c:numRef>
              <c:f>Graphs!$Q$3:$Q$5</c:f>
              <c:numCache>
                <c:formatCode>General</c:formatCode>
                <c:ptCount val="3"/>
                <c:pt idx="0">
                  <c:v>3</c:v>
                </c:pt>
                <c:pt idx="1">
                  <c:v>0</c:v>
                </c:pt>
                <c:pt idx="2" formatCode="0">
                  <c:v>0</c:v>
                </c:pt>
              </c:numCache>
            </c:numRef>
          </c:val>
          <c:extLst>
            <c:ext xmlns:c16="http://schemas.microsoft.com/office/drawing/2014/chart" uri="{C3380CC4-5D6E-409C-BE32-E72D297353CC}">
              <c16:uniqueId val="{00000000-2E7C-A14A-B9CA-83C9C8CCF81D}"/>
            </c:ext>
          </c:extLst>
        </c:ser>
        <c:ser>
          <c:idx val="1"/>
          <c:order val="1"/>
          <c:tx>
            <c:strRef>
              <c:f>Graphs!$R$2</c:f>
              <c:strCache>
                <c:ptCount val="1"/>
                <c:pt idx="0">
                  <c:v>Max Score</c:v>
                </c:pt>
              </c:strCache>
            </c:strRef>
          </c:tx>
          <c:spPr>
            <a:solidFill>
              <a:schemeClr val="accent2"/>
            </a:solidFill>
            <a:ln>
              <a:noFill/>
            </a:ln>
            <a:effectLst/>
          </c:spPr>
          <c:invertIfNegative val="0"/>
          <c:cat>
            <c:strRef>
              <c:f>Graphs!$P$3:$P$5</c:f>
              <c:strCache>
                <c:ptCount val="3"/>
                <c:pt idx="0">
                  <c:v>Basic</c:v>
                </c:pt>
                <c:pt idx="1">
                  <c:v>Advanced</c:v>
                </c:pt>
                <c:pt idx="2">
                  <c:v>Professional</c:v>
                </c:pt>
              </c:strCache>
            </c:strRef>
          </c:cat>
          <c:val>
            <c:numRef>
              <c:f>Graphs!$R$3:$R$5</c:f>
              <c:numCache>
                <c:formatCode>General</c:formatCode>
                <c:ptCount val="3"/>
                <c:pt idx="0">
                  <c:v>268</c:v>
                </c:pt>
                <c:pt idx="1">
                  <c:v>80</c:v>
                </c:pt>
                <c:pt idx="2" formatCode="0">
                  <c:v>40</c:v>
                </c:pt>
              </c:numCache>
            </c:numRef>
          </c:val>
          <c:extLst>
            <c:ext xmlns:c16="http://schemas.microsoft.com/office/drawing/2014/chart" uri="{C3380CC4-5D6E-409C-BE32-E72D297353CC}">
              <c16:uniqueId val="{00000001-2E7C-A14A-B9CA-83C9C8CCF81D}"/>
            </c:ext>
          </c:extLst>
        </c:ser>
        <c:dLbls>
          <c:showLegendKey val="0"/>
          <c:showVal val="0"/>
          <c:showCatName val="0"/>
          <c:showSerName val="0"/>
          <c:showPercent val="0"/>
          <c:showBubbleSize val="0"/>
        </c:dLbls>
        <c:gapWidth val="219"/>
        <c:overlap val="-27"/>
        <c:axId val="267564864"/>
        <c:axId val="77558384"/>
      </c:barChart>
      <c:catAx>
        <c:axId val="26756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77558384"/>
        <c:crosses val="autoZero"/>
        <c:auto val="1"/>
        <c:lblAlgn val="ctr"/>
        <c:lblOffset val="100"/>
        <c:noMultiLvlLbl val="0"/>
      </c:catAx>
      <c:valAx>
        <c:axId val="77558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26756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 Score</a:t>
            </a:r>
            <a:r>
              <a:rPr lang="en-GB" baseline="0"/>
              <a:t> Workshop Provider versus Max Score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clustered"/>
        <c:varyColors val="0"/>
        <c:ser>
          <c:idx val="0"/>
          <c:order val="0"/>
          <c:tx>
            <c:strRef>
              <c:f>Graphs!$Q$2</c:f>
              <c:strCache>
                <c:ptCount val="1"/>
                <c:pt idx="0">
                  <c:v>Organisational Score</c:v>
                </c:pt>
              </c:strCache>
            </c:strRef>
          </c:tx>
          <c:spPr>
            <a:solidFill>
              <a:schemeClr val="accent1"/>
            </a:solidFill>
            <a:ln>
              <a:noFill/>
            </a:ln>
            <a:effectLst/>
          </c:spPr>
          <c:invertIfNegative val="0"/>
          <c:cat>
            <c:strRef>
              <c:f>Graphs!$P$6</c:f>
              <c:strCache>
                <c:ptCount val="1"/>
                <c:pt idx="0">
                  <c:v>Total</c:v>
                </c:pt>
              </c:strCache>
            </c:strRef>
          </c:cat>
          <c:val>
            <c:numRef>
              <c:f>Graphs!$Q$6</c:f>
              <c:numCache>
                <c:formatCode>General</c:formatCode>
                <c:ptCount val="1"/>
                <c:pt idx="0">
                  <c:v>3</c:v>
                </c:pt>
              </c:numCache>
            </c:numRef>
          </c:val>
          <c:extLst>
            <c:ext xmlns:c16="http://schemas.microsoft.com/office/drawing/2014/chart" uri="{C3380CC4-5D6E-409C-BE32-E72D297353CC}">
              <c16:uniqueId val="{00000000-BF51-EA41-BB52-E4F2A158EBF0}"/>
            </c:ext>
          </c:extLst>
        </c:ser>
        <c:ser>
          <c:idx val="1"/>
          <c:order val="1"/>
          <c:tx>
            <c:strRef>
              <c:f>Graphs!$R$2</c:f>
              <c:strCache>
                <c:ptCount val="1"/>
                <c:pt idx="0">
                  <c:v>Max Score</c:v>
                </c:pt>
              </c:strCache>
            </c:strRef>
          </c:tx>
          <c:spPr>
            <a:solidFill>
              <a:schemeClr val="accent2"/>
            </a:solidFill>
            <a:ln>
              <a:noFill/>
            </a:ln>
            <a:effectLst/>
          </c:spPr>
          <c:invertIfNegative val="0"/>
          <c:cat>
            <c:strRef>
              <c:f>Graphs!$P$6</c:f>
              <c:strCache>
                <c:ptCount val="1"/>
                <c:pt idx="0">
                  <c:v>Total</c:v>
                </c:pt>
              </c:strCache>
            </c:strRef>
          </c:cat>
          <c:val>
            <c:numRef>
              <c:f>Graphs!$R$6</c:f>
              <c:numCache>
                <c:formatCode>General</c:formatCode>
                <c:ptCount val="1"/>
                <c:pt idx="0">
                  <c:v>388</c:v>
                </c:pt>
              </c:numCache>
            </c:numRef>
          </c:val>
          <c:extLst>
            <c:ext xmlns:c16="http://schemas.microsoft.com/office/drawing/2014/chart" uri="{C3380CC4-5D6E-409C-BE32-E72D297353CC}">
              <c16:uniqueId val="{00000001-BF51-EA41-BB52-E4F2A158EBF0}"/>
            </c:ext>
          </c:extLst>
        </c:ser>
        <c:dLbls>
          <c:showLegendKey val="0"/>
          <c:showVal val="0"/>
          <c:showCatName val="0"/>
          <c:showSerName val="0"/>
          <c:showPercent val="0"/>
          <c:showBubbleSize val="0"/>
        </c:dLbls>
        <c:gapWidth val="219"/>
        <c:overlap val="-27"/>
        <c:axId val="251475104"/>
        <c:axId val="774200208"/>
      </c:barChart>
      <c:catAx>
        <c:axId val="25147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774200208"/>
        <c:crosses val="autoZero"/>
        <c:auto val="1"/>
        <c:lblAlgn val="ctr"/>
        <c:lblOffset val="100"/>
        <c:noMultiLvlLbl val="0"/>
      </c:catAx>
      <c:valAx>
        <c:axId val="774200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251475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88900</xdr:rowOff>
    </xdr:from>
    <xdr:to>
      <xdr:col>3</xdr:col>
      <xdr:colOff>1790700</xdr:colOff>
      <xdr:row>6</xdr:row>
      <xdr:rowOff>127000</xdr:rowOff>
    </xdr:to>
    <xdr:pic>
      <xdr:nvPicPr>
        <xdr:cNvPr id="3" name="Picture 2">
          <a:extLst>
            <a:ext uri="{FF2B5EF4-FFF2-40B4-BE49-F238E27FC236}">
              <a16:creationId xmlns:a16="http://schemas.microsoft.com/office/drawing/2014/main" id="{3A85B6E6-7C3C-A468-F600-0FDCE6F64F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5900" y="88900"/>
          <a:ext cx="3238500"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728133</xdr:colOff>
      <xdr:row>0</xdr:row>
      <xdr:rowOff>110066</xdr:rowOff>
    </xdr:from>
    <xdr:to>
      <xdr:col>6</xdr:col>
      <xdr:colOff>321733</xdr:colOff>
      <xdr:row>15</xdr:row>
      <xdr:rowOff>84666</xdr:rowOff>
    </xdr:to>
    <xdr:graphicFrame macro="">
      <xdr:nvGraphicFramePr>
        <xdr:cNvPr id="4" name="Chart 3">
          <a:extLst>
            <a:ext uri="{FF2B5EF4-FFF2-40B4-BE49-F238E27FC236}">
              <a16:creationId xmlns:a16="http://schemas.microsoft.com/office/drawing/2014/main" id="{3528F541-89D0-A7A8-5108-3253AC3CEC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745067</xdr:colOff>
      <xdr:row>16</xdr:row>
      <xdr:rowOff>84667</xdr:rowOff>
    </xdr:from>
    <xdr:to>
      <xdr:col>6</xdr:col>
      <xdr:colOff>338667</xdr:colOff>
      <xdr:row>31</xdr:row>
      <xdr:rowOff>160867</xdr:rowOff>
    </xdr:to>
    <xdr:graphicFrame macro="">
      <xdr:nvGraphicFramePr>
        <xdr:cNvPr id="5" name="Chart 4">
          <a:extLst>
            <a:ext uri="{FF2B5EF4-FFF2-40B4-BE49-F238E27FC236}">
              <a16:creationId xmlns:a16="http://schemas.microsoft.com/office/drawing/2014/main" id="{1F60541E-DCD8-3F05-7F6D-12B7262590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heimi.org.uk/landing/ev/" TargetMode="External"/><Relationship Id="rId3" Type="http://schemas.openxmlformats.org/officeDocument/2006/relationships/hyperlink" Target="https://www.hse.gov.uk/pubns/indg401.pdf" TargetMode="External"/><Relationship Id="rId7" Type="http://schemas.openxmlformats.org/officeDocument/2006/relationships/hyperlink" Target="https://www.firesafe.org.uk/types-use-and-colours-of-portable-fire-extinguishers/" TargetMode="External"/><Relationship Id="rId2" Type="http://schemas.openxmlformats.org/officeDocument/2006/relationships/hyperlink" Target="http://www3.imperial.ac.uk/pls/portallive/docs/1/1261899.PDF" TargetMode="External"/><Relationship Id="rId1" Type="http://schemas.openxmlformats.org/officeDocument/2006/relationships/hyperlink" Target="https://safety.unimelb.edu.au/__data/assets/pdf_file/0007/1716712/health-and-safety-risk-assessment-methodology.pdf" TargetMode="External"/><Relationship Id="rId6" Type="http://schemas.openxmlformats.org/officeDocument/2006/relationships/hyperlink" Target="https://www.hse.gov.uk/toolbox/fire.htm" TargetMode="External"/><Relationship Id="rId11" Type="http://schemas.openxmlformats.org/officeDocument/2006/relationships/drawing" Target="../drawings/drawing1.xml"/><Relationship Id="rId5" Type="http://schemas.openxmlformats.org/officeDocument/2006/relationships/hyperlink" Target="https://www.hse.gov.uk/pUbns/priced/l113.pdf" TargetMode="External"/><Relationship Id="rId10" Type="http://schemas.openxmlformats.org/officeDocument/2006/relationships/hyperlink" Target="https://peopleprofession.cipd.org/profession-map/core-behaviours/ethical-practice" TargetMode="External"/><Relationship Id="rId4" Type="http://schemas.openxmlformats.org/officeDocument/2006/relationships/hyperlink" Target="https://www.hse.gov.uk/noise/" TargetMode="External"/><Relationship Id="rId9" Type="http://schemas.openxmlformats.org/officeDocument/2006/relationships/hyperlink" Target="https://www.cipd.co.uk/knowledge/fundamentals/relations/diversity/factshee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I1008"/>
  <sheetViews>
    <sheetView showGridLines="0" workbookViewId="0">
      <pane ySplit="9" topLeftCell="A10" activePane="bottomLeft" state="frozen"/>
      <selection pane="bottomLeft" activeCell="E5" sqref="E5"/>
    </sheetView>
  </sheetViews>
  <sheetFormatPr baseColWidth="10" defaultColWidth="12.6640625" defaultRowHeight="15" customHeight="1"/>
  <cols>
    <col min="1" max="1" width="2.83203125" style="2" customWidth="1"/>
    <col min="2" max="2" width="5.83203125" style="42" customWidth="1"/>
    <col min="3" max="3" width="13.1640625" style="42" customWidth="1"/>
    <col min="4" max="4" width="27.6640625" style="42" customWidth="1"/>
    <col min="5" max="5" width="65.83203125" style="2" customWidth="1"/>
    <col min="6" max="7" width="54.83203125" style="2" customWidth="1"/>
    <col min="8" max="8" width="54.83203125" style="2" hidden="1" customWidth="1"/>
    <col min="9" max="16384" width="12.6640625" style="2"/>
  </cols>
  <sheetData>
    <row r="9" spans="2:9" ht="21">
      <c r="B9" s="21"/>
      <c r="C9" s="43"/>
      <c r="D9" s="43" t="s">
        <v>0</v>
      </c>
      <c r="E9" s="43" t="s">
        <v>1</v>
      </c>
      <c r="F9" s="43" t="s">
        <v>2</v>
      </c>
      <c r="G9" s="107" t="s">
        <v>3</v>
      </c>
      <c r="H9" s="105" t="s">
        <v>4</v>
      </c>
      <c r="I9" s="104"/>
    </row>
    <row r="10" spans="2:9" ht="51">
      <c r="B10" s="60">
        <v>1</v>
      </c>
      <c r="C10" s="99" t="s">
        <v>569</v>
      </c>
      <c r="D10" s="101" t="s">
        <v>5</v>
      </c>
      <c r="E10" s="102"/>
      <c r="F10" s="102"/>
      <c r="G10" s="103"/>
      <c r="H10" s="106"/>
      <c r="I10" s="104"/>
    </row>
    <row r="11" spans="2:9" ht="69" customHeight="1">
      <c r="B11" s="21">
        <v>1.1000000000000001</v>
      </c>
      <c r="C11" s="23" t="s">
        <v>6</v>
      </c>
      <c r="D11" s="24" t="s">
        <v>8</v>
      </c>
      <c r="E11" s="5" t="s">
        <v>325</v>
      </c>
      <c r="F11" s="5" t="s">
        <v>9</v>
      </c>
      <c r="G11" s="5" t="s">
        <v>10</v>
      </c>
      <c r="H11" s="5" t="s">
        <v>11</v>
      </c>
    </row>
    <row r="12" spans="2:9" ht="68.25" customHeight="1">
      <c r="B12" s="25">
        <v>1.2</v>
      </c>
      <c r="C12" s="23" t="s">
        <v>6</v>
      </c>
      <c r="D12" s="26" t="s">
        <v>12</v>
      </c>
      <c r="E12" s="6" t="s">
        <v>326</v>
      </c>
      <c r="F12" s="6" t="s">
        <v>13</v>
      </c>
      <c r="G12" s="6" t="s">
        <v>14</v>
      </c>
      <c r="H12" s="6" t="s">
        <v>15</v>
      </c>
    </row>
    <row r="13" spans="2:9" ht="78.75" customHeight="1">
      <c r="B13" s="27">
        <v>1.3</v>
      </c>
      <c r="C13" s="23" t="s">
        <v>6</v>
      </c>
      <c r="D13" s="28" t="s">
        <v>16</v>
      </c>
      <c r="E13" s="7" t="s">
        <v>327</v>
      </c>
      <c r="F13" s="7" t="s">
        <v>17</v>
      </c>
      <c r="G13" s="7" t="s">
        <v>18</v>
      </c>
      <c r="H13" s="7" t="s">
        <v>19</v>
      </c>
    </row>
    <row r="14" spans="2:9" ht="98" customHeight="1">
      <c r="B14" s="29">
        <v>1.4</v>
      </c>
      <c r="C14" s="23" t="s">
        <v>7</v>
      </c>
      <c r="D14" s="30" t="s">
        <v>20</v>
      </c>
      <c r="E14" s="9" t="s">
        <v>328</v>
      </c>
      <c r="F14" s="8" t="s">
        <v>21</v>
      </c>
      <c r="G14" s="8" t="s">
        <v>22</v>
      </c>
      <c r="H14" s="8" t="s">
        <v>23</v>
      </c>
    </row>
    <row r="15" spans="2:9" ht="67.5" customHeight="1">
      <c r="B15" s="21">
        <v>1.5</v>
      </c>
      <c r="C15" s="23" t="s">
        <v>7</v>
      </c>
      <c r="D15" s="24" t="s">
        <v>25</v>
      </c>
      <c r="E15" s="10" t="s">
        <v>329</v>
      </c>
      <c r="F15" s="5" t="s">
        <v>21</v>
      </c>
      <c r="G15" s="5" t="s">
        <v>26</v>
      </c>
      <c r="H15" s="5" t="s">
        <v>27</v>
      </c>
    </row>
    <row r="16" spans="2:9" ht="51">
      <c r="B16" s="60">
        <v>2</v>
      </c>
      <c r="C16" s="99" t="s">
        <v>569</v>
      </c>
      <c r="D16" s="101" t="s">
        <v>28</v>
      </c>
      <c r="E16" s="108"/>
      <c r="F16" s="102"/>
      <c r="G16" s="102"/>
      <c r="H16" s="4"/>
    </row>
    <row r="17" spans="2:8" ht="67.5" customHeight="1">
      <c r="B17" s="21">
        <v>2.1</v>
      </c>
      <c r="C17" s="23" t="s">
        <v>6</v>
      </c>
      <c r="D17" s="24" t="s">
        <v>29</v>
      </c>
      <c r="E17" s="11" t="s">
        <v>330</v>
      </c>
      <c r="F17" s="5" t="s">
        <v>30</v>
      </c>
      <c r="G17" s="5" t="s">
        <v>31</v>
      </c>
      <c r="H17" s="5" t="s">
        <v>32</v>
      </c>
    </row>
    <row r="18" spans="2:8" ht="67.5" customHeight="1">
      <c r="B18" s="29">
        <v>2.2000000000000002</v>
      </c>
      <c r="C18" s="23" t="s">
        <v>6</v>
      </c>
      <c r="D18" s="30" t="s">
        <v>33</v>
      </c>
      <c r="E18" s="9" t="s">
        <v>331</v>
      </c>
      <c r="F18" s="8" t="s">
        <v>34</v>
      </c>
      <c r="G18" s="8" t="s">
        <v>35</v>
      </c>
      <c r="H18" s="8" t="s">
        <v>32</v>
      </c>
    </row>
    <row r="19" spans="2:8" ht="67.5" customHeight="1">
      <c r="B19" s="21">
        <v>2.2999999999999998</v>
      </c>
      <c r="C19" s="23" t="s">
        <v>6</v>
      </c>
      <c r="D19" s="24" t="s">
        <v>36</v>
      </c>
      <c r="E19" s="11" t="s">
        <v>332</v>
      </c>
      <c r="F19" s="5" t="s">
        <v>34</v>
      </c>
      <c r="G19" s="7" t="s">
        <v>37</v>
      </c>
      <c r="H19" s="7" t="s">
        <v>32</v>
      </c>
    </row>
    <row r="20" spans="2:8" ht="67.5" customHeight="1">
      <c r="B20" s="29">
        <v>2.4</v>
      </c>
      <c r="C20" s="23" t="s">
        <v>6</v>
      </c>
      <c r="D20" s="30" t="s">
        <v>38</v>
      </c>
      <c r="E20" s="9" t="s">
        <v>333</v>
      </c>
      <c r="F20" s="8" t="s">
        <v>34</v>
      </c>
      <c r="G20" s="8" t="s">
        <v>39</v>
      </c>
      <c r="H20" s="8" t="s">
        <v>32</v>
      </c>
    </row>
    <row r="21" spans="2:8" ht="67.5" customHeight="1">
      <c r="B21" s="21">
        <v>2.5</v>
      </c>
      <c r="C21" s="23" t="s">
        <v>7</v>
      </c>
      <c r="D21" s="24" t="s">
        <v>40</v>
      </c>
      <c r="E21" s="11" t="s">
        <v>334</v>
      </c>
      <c r="F21" s="5" t="s">
        <v>34</v>
      </c>
      <c r="G21" s="5" t="s">
        <v>41</v>
      </c>
      <c r="H21" s="5" t="s">
        <v>32</v>
      </c>
    </row>
    <row r="22" spans="2:8" ht="85.5" customHeight="1">
      <c r="B22" s="25">
        <v>2.6</v>
      </c>
      <c r="C22" s="23" t="s">
        <v>24</v>
      </c>
      <c r="D22" s="26" t="s">
        <v>42</v>
      </c>
      <c r="E22" s="12" t="s">
        <v>335</v>
      </c>
      <c r="F22" s="6" t="s">
        <v>34</v>
      </c>
      <c r="G22" s="6" t="s">
        <v>43</v>
      </c>
      <c r="H22" s="6" t="s">
        <v>32</v>
      </c>
    </row>
    <row r="23" spans="2:8" ht="108" customHeight="1">
      <c r="B23" s="21">
        <v>2.7</v>
      </c>
      <c r="C23" s="23" t="s">
        <v>6</v>
      </c>
      <c r="D23" s="24" t="s">
        <v>317</v>
      </c>
      <c r="E23" s="11" t="s">
        <v>336</v>
      </c>
      <c r="F23" s="5" t="s">
        <v>34</v>
      </c>
      <c r="G23" s="5" t="s">
        <v>44</v>
      </c>
      <c r="H23" s="5" t="s">
        <v>32</v>
      </c>
    </row>
    <row r="24" spans="2:8" ht="108" customHeight="1">
      <c r="B24" s="21" t="s">
        <v>45</v>
      </c>
      <c r="C24" s="23" t="s">
        <v>7</v>
      </c>
      <c r="D24" s="24" t="s">
        <v>318</v>
      </c>
      <c r="E24" s="11" t="s">
        <v>337</v>
      </c>
      <c r="F24" s="5" t="s">
        <v>34</v>
      </c>
      <c r="G24" s="5" t="s">
        <v>44</v>
      </c>
      <c r="H24" s="5"/>
    </row>
    <row r="25" spans="2:8" ht="108" customHeight="1">
      <c r="B25" s="21" t="s">
        <v>46</v>
      </c>
      <c r="C25" s="23" t="s">
        <v>24</v>
      </c>
      <c r="D25" s="24" t="s">
        <v>319</v>
      </c>
      <c r="E25" s="11" t="s">
        <v>338</v>
      </c>
      <c r="F25" s="5" t="s">
        <v>34</v>
      </c>
      <c r="G25" s="5" t="s">
        <v>44</v>
      </c>
      <c r="H25" s="5"/>
    </row>
    <row r="26" spans="2:8" ht="76.5" customHeight="1">
      <c r="B26" s="25">
        <v>2.8</v>
      </c>
      <c r="C26" s="23" t="s">
        <v>6</v>
      </c>
      <c r="D26" s="26" t="s">
        <v>320</v>
      </c>
      <c r="E26" s="12" t="s">
        <v>339</v>
      </c>
      <c r="F26" s="6" t="s">
        <v>34</v>
      </c>
      <c r="G26" s="6" t="s">
        <v>47</v>
      </c>
      <c r="H26" s="6" t="s">
        <v>32</v>
      </c>
    </row>
    <row r="27" spans="2:8" ht="76.5" customHeight="1">
      <c r="B27" s="25"/>
      <c r="C27" s="23" t="s">
        <v>7</v>
      </c>
      <c r="D27" s="26" t="s">
        <v>321</v>
      </c>
      <c r="E27" s="12" t="s">
        <v>340</v>
      </c>
      <c r="F27" s="6" t="s">
        <v>34</v>
      </c>
      <c r="G27" s="6" t="s">
        <v>47</v>
      </c>
      <c r="H27" s="6"/>
    </row>
    <row r="28" spans="2:8" ht="67.5" customHeight="1">
      <c r="B28" s="21">
        <v>2.9</v>
      </c>
      <c r="C28" s="23" t="s">
        <v>7</v>
      </c>
      <c r="D28" s="24" t="s">
        <v>322</v>
      </c>
      <c r="E28" s="11" t="s">
        <v>341</v>
      </c>
      <c r="F28" s="5" t="s">
        <v>34</v>
      </c>
      <c r="G28" s="5" t="s">
        <v>48</v>
      </c>
      <c r="H28" s="5" t="s">
        <v>32</v>
      </c>
    </row>
    <row r="29" spans="2:8" ht="67.5" customHeight="1">
      <c r="B29" s="31">
        <v>2.1</v>
      </c>
      <c r="C29" s="32" t="s">
        <v>7</v>
      </c>
      <c r="D29" s="26" t="s">
        <v>49</v>
      </c>
      <c r="E29" s="12" t="s">
        <v>342</v>
      </c>
      <c r="F29" s="6" t="s">
        <v>34</v>
      </c>
      <c r="G29" s="6" t="s">
        <v>37</v>
      </c>
      <c r="H29" s="6" t="s">
        <v>32</v>
      </c>
    </row>
    <row r="30" spans="2:8" ht="67.5" customHeight="1">
      <c r="B30" s="33">
        <v>2.11</v>
      </c>
      <c r="C30" s="32" t="s">
        <v>24</v>
      </c>
      <c r="D30" s="24" t="s">
        <v>323</v>
      </c>
      <c r="E30" s="11" t="s">
        <v>343</v>
      </c>
      <c r="F30" s="5" t="s">
        <v>34</v>
      </c>
      <c r="G30" s="5" t="s">
        <v>50</v>
      </c>
      <c r="H30" s="5" t="s">
        <v>32</v>
      </c>
    </row>
    <row r="31" spans="2:8" ht="36.75" customHeight="1">
      <c r="B31" s="60">
        <v>3</v>
      </c>
      <c r="C31" s="99" t="s">
        <v>569</v>
      </c>
      <c r="D31" s="101" t="s">
        <v>51</v>
      </c>
      <c r="E31" s="108"/>
      <c r="F31" s="102"/>
      <c r="G31" s="102"/>
      <c r="H31" s="4"/>
    </row>
    <row r="32" spans="2:8" ht="67.5" customHeight="1">
      <c r="B32" s="21">
        <v>3.1</v>
      </c>
      <c r="C32" s="23" t="s">
        <v>6</v>
      </c>
      <c r="D32" s="24" t="s">
        <v>52</v>
      </c>
      <c r="E32" s="5" t="s">
        <v>344</v>
      </c>
      <c r="F32" s="5" t="s">
        <v>53</v>
      </c>
      <c r="G32" s="5" t="s">
        <v>54</v>
      </c>
      <c r="H32" s="5" t="s">
        <v>55</v>
      </c>
    </row>
    <row r="33" spans="1:8" ht="67.5" customHeight="1">
      <c r="B33" s="25">
        <v>3.2</v>
      </c>
      <c r="C33" s="23" t="s">
        <v>6</v>
      </c>
      <c r="D33" s="26" t="s">
        <v>56</v>
      </c>
      <c r="E33" s="6" t="s">
        <v>345</v>
      </c>
      <c r="F33" s="6" t="s">
        <v>57</v>
      </c>
      <c r="G33" s="6" t="s">
        <v>58</v>
      </c>
      <c r="H33" s="6" t="s">
        <v>55</v>
      </c>
    </row>
    <row r="34" spans="1:8" ht="91.5" customHeight="1">
      <c r="B34" s="21">
        <v>3.3</v>
      </c>
      <c r="C34" s="23" t="s">
        <v>6</v>
      </c>
      <c r="D34" s="24" t="s">
        <v>59</v>
      </c>
      <c r="E34" s="5" t="s">
        <v>346</v>
      </c>
      <c r="F34" s="5" t="s">
        <v>60</v>
      </c>
      <c r="G34" s="5" t="s">
        <v>61</v>
      </c>
      <c r="H34" s="5" t="s">
        <v>55</v>
      </c>
    </row>
    <row r="35" spans="1:8" ht="137.25" customHeight="1">
      <c r="B35" s="25">
        <v>3.4</v>
      </c>
      <c r="C35" s="23" t="s">
        <v>7</v>
      </c>
      <c r="D35" s="26" t="s">
        <v>62</v>
      </c>
      <c r="E35" s="6" t="s">
        <v>347</v>
      </c>
      <c r="F35" s="6" t="s">
        <v>63</v>
      </c>
      <c r="G35" s="6" t="s">
        <v>64</v>
      </c>
      <c r="H35" s="6" t="s">
        <v>55</v>
      </c>
    </row>
    <row r="36" spans="1:8" ht="67.5" customHeight="1">
      <c r="B36" s="21">
        <v>3.5</v>
      </c>
      <c r="C36" s="23" t="s">
        <v>6</v>
      </c>
      <c r="D36" s="24" t="s">
        <v>65</v>
      </c>
      <c r="E36" s="5" t="s">
        <v>348</v>
      </c>
      <c r="F36" s="5" t="s">
        <v>66</v>
      </c>
      <c r="G36" s="5" t="s">
        <v>67</v>
      </c>
      <c r="H36" s="5" t="s">
        <v>55</v>
      </c>
    </row>
    <row r="37" spans="1:8" ht="37.5" customHeight="1">
      <c r="B37" s="60">
        <v>4</v>
      </c>
      <c r="C37" s="99" t="s">
        <v>569</v>
      </c>
      <c r="D37" s="101" t="s">
        <v>68</v>
      </c>
      <c r="E37" s="108"/>
      <c r="F37" s="102"/>
      <c r="G37" s="102"/>
      <c r="H37" s="4"/>
    </row>
    <row r="38" spans="1:8" ht="108" customHeight="1">
      <c r="A38" s="13"/>
      <c r="B38" s="27">
        <v>4.0999999999999996</v>
      </c>
      <c r="C38" s="23" t="s">
        <v>6</v>
      </c>
      <c r="D38" s="24" t="s">
        <v>324</v>
      </c>
      <c r="E38" s="7" t="s">
        <v>349</v>
      </c>
      <c r="F38" s="7" t="s">
        <v>69</v>
      </c>
      <c r="G38" s="7" t="s">
        <v>70</v>
      </c>
      <c r="H38" s="7"/>
    </row>
    <row r="39" spans="1:8" ht="100.5" customHeight="1">
      <c r="B39" s="25">
        <v>4.2</v>
      </c>
      <c r="C39" s="23" t="s">
        <v>7</v>
      </c>
      <c r="D39" s="26" t="s">
        <v>71</v>
      </c>
      <c r="E39" s="6" t="s">
        <v>350</v>
      </c>
      <c r="F39" s="6" t="s">
        <v>69</v>
      </c>
      <c r="G39" s="6" t="s">
        <v>72</v>
      </c>
      <c r="H39" s="6"/>
    </row>
    <row r="40" spans="1:8" ht="67.5" customHeight="1">
      <c r="B40" s="27">
        <v>4.3</v>
      </c>
      <c r="C40" s="23" t="s">
        <v>24</v>
      </c>
      <c r="D40" s="28" t="s">
        <v>73</v>
      </c>
      <c r="E40" s="7" t="s">
        <v>351</v>
      </c>
      <c r="F40" s="7" t="s">
        <v>74</v>
      </c>
      <c r="G40" s="7" t="s">
        <v>75</v>
      </c>
      <c r="H40" s="7"/>
    </row>
    <row r="41" spans="1:8" ht="37.5" customHeight="1">
      <c r="B41" s="60">
        <v>5</v>
      </c>
      <c r="C41" s="99" t="s">
        <v>569</v>
      </c>
      <c r="D41" s="101" t="s">
        <v>76</v>
      </c>
      <c r="E41" s="102"/>
      <c r="F41" s="102"/>
      <c r="G41" s="102"/>
      <c r="H41" s="4"/>
    </row>
    <row r="42" spans="1:8" ht="75.75" customHeight="1">
      <c r="B42" s="27">
        <v>5.0999999999999996</v>
      </c>
      <c r="C42" s="23" t="s">
        <v>77</v>
      </c>
      <c r="D42" s="28" t="s">
        <v>78</v>
      </c>
      <c r="E42" s="14" t="s">
        <v>352</v>
      </c>
      <c r="F42" s="7" t="s">
        <v>79</v>
      </c>
      <c r="G42" s="7" t="s">
        <v>80</v>
      </c>
      <c r="H42" s="7" t="s">
        <v>81</v>
      </c>
    </row>
    <row r="43" spans="1:8" ht="75.75" customHeight="1">
      <c r="B43" s="25">
        <v>5.2</v>
      </c>
      <c r="C43" s="23" t="s">
        <v>77</v>
      </c>
      <c r="D43" s="26" t="s">
        <v>82</v>
      </c>
      <c r="E43" s="15" t="s">
        <v>353</v>
      </c>
      <c r="F43" s="6" t="s">
        <v>79</v>
      </c>
      <c r="G43" s="6"/>
      <c r="H43" s="6" t="s">
        <v>81</v>
      </c>
    </row>
    <row r="44" spans="1:8" ht="75.75" customHeight="1">
      <c r="B44" s="27">
        <v>5.3</v>
      </c>
      <c r="C44" s="23" t="s">
        <v>6</v>
      </c>
      <c r="D44" s="28" t="s">
        <v>83</v>
      </c>
      <c r="E44" s="14" t="s">
        <v>354</v>
      </c>
      <c r="F44" s="7" t="s">
        <v>79</v>
      </c>
      <c r="G44" s="7"/>
      <c r="H44" s="7" t="s">
        <v>81</v>
      </c>
    </row>
    <row r="45" spans="1:8" ht="75.75" customHeight="1">
      <c r="B45" s="25">
        <v>5.4</v>
      </c>
      <c r="C45" s="23" t="s">
        <v>6</v>
      </c>
      <c r="D45" s="26" t="s">
        <v>84</v>
      </c>
      <c r="E45" s="15" t="s">
        <v>355</v>
      </c>
      <c r="F45" s="6" t="s">
        <v>79</v>
      </c>
      <c r="G45" s="6"/>
      <c r="H45" s="6" t="s">
        <v>81</v>
      </c>
    </row>
    <row r="46" spans="1:8" ht="75.75" customHeight="1">
      <c r="B46" s="27">
        <v>5.5</v>
      </c>
      <c r="C46" s="23" t="s">
        <v>7</v>
      </c>
      <c r="D46" s="28" t="s">
        <v>85</v>
      </c>
      <c r="E46" s="14" t="s">
        <v>356</v>
      </c>
      <c r="F46" s="7" t="s">
        <v>79</v>
      </c>
      <c r="G46" s="7"/>
      <c r="H46" s="7" t="s">
        <v>81</v>
      </c>
    </row>
    <row r="47" spans="1:8" ht="96.75" customHeight="1">
      <c r="B47" s="25">
        <v>5.6</v>
      </c>
      <c r="C47" s="23" t="s">
        <v>24</v>
      </c>
      <c r="D47" s="26" t="s">
        <v>86</v>
      </c>
      <c r="E47" s="15" t="s">
        <v>357</v>
      </c>
      <c r="F47" s="6" t="s">
        <v>87</v>
      </c>
      <c r="G47" s="6" t="s">
        <v>88</v>
      </c>
      <c r="H47" s="6" t="s">
        <v>89</v>
      </c>
    </row>
    <row r="48" spans="1:8" ht="67.5" customHeight="1">
      <c r="B48" s="27">
        <v>5.7</v>
      </c>
      <c r="C48" s="23" t="s">
        <v>24</v>
      </c>
      <c r="D48" s="28" t="s">
        <v>90</v>
      </c>
      <c r="E48" s="14" t="s">
        <v>358</v>
      </c>
      <c r="F48" s="7" t="s">
        <v>91</v>
      </c>
      <c r="G48" s="7" t="s">
        <v>92</v>
      </c>
      <c r="H48" s="7" t="s">
        <v>93</v>
      </c>
    </row>
    <row r="49" spans="1:8" ht="37.5" customHeight="1">
      <c r="B49" s="60">
        <v>6</v>
      </c>
      <c r="C49" s="99" t="s">
        <v>569</v>
      </c>
      <c r="D49" s="101" t="s">
        <v>94</v>
      </c>
      <c r="E49" s="102"/>
      <c r="F49" s="102"/>
      <c r="G49" s="102"/>
      <c r="H49" s="4"/>
    </row>
    <row r="50" spans="1:8" ht="67.5" customHeight="1">
      <c r="B50" s="21">
        <v>6.1</v>
      </c>
      <c r="C50" s="23" t="s">
        <v>6</v>
      </c>
      <c r="D50" s="24" t="s">
        <v>95</v>
      </c>
      <c r="E50" s="10" t="s">
        <v>359</v>
      </c>
      <c r="F50" s="5" t="s">
        <v>96</v>
      </c>
      <c r="G50" s="5" t="s">
        <v>97</v>
      </c>
      <c r="H50" s="5" t="s">
        <v>98</v>
      </c>
    </row>
    <row r="51" spans="1:8" ht="67.5" customHeight="1">
      <c r="B51" s="25">
        <v>6.2</v>
      </c>
      <c r="C51" s="23" t="s">
        <v>6</v>
      </c>
      <c r="D51" s="26" t="s">
        <v>99</v>
      </c>
      <c r="E51" s="6" t="s">
        <v>360</v>
      </c>
      <c r="F51" s="6" t="s">
        <v>100</v>
      </c>
      <c r="G51" s="6" t="s">
        <v>101</v>
      </c>
      <c r="H51" s="6" t="s">
        <v>102</v>
      </c>
    </row>
    <row r="52" spans="1:8" ht="67.5" customHeight="1">
      <c r="B52" s="21">
        <v>6.3</v>
      </c>
      <c r="C52" s="23" t="s">
        <v>6</v>
      </c>
      <c r="D52" s="24" t="s">
        <v>103</v>
      </c>
      <c r="E52" s="5" t="s">
        <v>361</v>
      </c>
      <c r="F52" s="5" t="s">
        <v>104</v>
      </c>
      <c r="G52" s="5" t="s">
        <v>105</v>
      </c>
      <c r="H52" s="5" t="s">
        <v>102</v>
      </c>
    </row>
    <row r="53" spans="1:8" ht="84" customHeight="1">
      <c r="B53" s="25">
        <v>6.4</v>
      </c>
      <c r="C53" s="23" t="s">
        <v>77</v>
      </c>
      <c r="D53" s="26" t="s">
        <v>106</v>
      </c>
      <c r="E53" s="6" t="s">
        <v>362</v>
      </c>
      <c r="F53" s="6" t="s">
        <v>107</v>
      </c>
      <c r="G53" s="6" t="s">
        <v>108</v>
      </c>
      <c r="H53" s="6" t="s">
        <v>109</v>
      </c>
    </row>
    <row r="54" spans="1:8" ht="38.25" customHeight="1">
      <c r="B54" s="60">
        <v>7</v>
      </c>
      <c r="C54" s="99" t="s">
        <v>569</v>
      </c>
      <c r="D54" s="101" t="s">
        <v>110</v>
      </c>
      <c r="E54" s="102"/>
      <c r="F54" s="102"/>
      <c r="G54" s="102"/>
      <c r="H54" s="4"/>
    </row>
    <row r="55" spans="1:8" ht="67.5" customHeight="1">
      <c r="B55" s="21">
        <v>7.1</v>
      </c>
      <c r="C55" s="23" t="s">
        <v>6</v>
      </c>
      <c r="D55" s="24" t="s">
        <v>111</v>
      </c>
      <c r="E55" s="10" t="s">
        <v>363</v>
      </c>
      <c r="F55" s="5" t="s">
        <v>112</v>
      </c>
      <c r="G55" s="5" t="s">
        <v>113</v>
      </c>
      <c r="H55" s="5" t="s">
        <v>114</v>
      </c>
    </row>
    <row r="56" spans="1:8" ht="67.5" customHeight="1">
      <c r="B56" s="25">
        <v>7.2</v>
      </c>
      <c r="C56" s="23" t="s">
        <v>6</v>
      </c>
      <c r="D56" s="26" t="s">
        <v>115</v>
      </c>
      <c r="E56" s="6" t="s">
        <v>364</v>
      </c>
      <c r="F56" s="6" t="s">
        <v>116</v>
      </c>
      <c r="G56" s="6" t="s">
        <v>117</v>
      </c>
      <c r="H56" s="16" t="s">
        <v>118</v>
      </c>
    </row>
    <row r="57" spans="1:8" ht="67.5" customHeight="1">
      <c r="B57" s="21">
        <v>7.3</v>
      </c>
      <c r="C57" s="23" t="s">
        <v>7</v>
      </c>
      <c r="D57" s="24" t="s">
        <v>119</v>
      </c>
      <c r="E57" s="5" t="s">
        <v>365</v>
      </c>
      <c r="F57" s="5" t="s">
        <v>120</v>
      </c>
      <c r="G57" s="5" t="s">
        <v>121</v>
      </c>
      <c r="H57" s="5"/>
    </row>
    <row r="58" spans="1:8" ht="82.5" customHeight="1">
      <c r="B58" s="25">
        <v>7.4</v>
      </c>
      <c r="C58" s="23" t="s">
        <v>24</v>
      </c>
      <c r="D58" s="26" t="s">
        <v>122</v>
      </c>
      <c r="E58" s="6" t="s">
        <v>366</v>
      </c>
      <c r="F58" s="6" t="s">
        <v>123</v>
      </c>
      <c r="G58" s="6" t="s">
        <v>124</v>
      </c>
      <c r="H58" s="16" t="s">
        <v>125</v>
      </c>
    </row>
    <row r="59" spans="1:8" ht="119.25" customHeight="1">
      <c r="A59" s="13"/>
      <c r="B59" s="27">
        <v>7.5</v>
      </c>
      <c r="C59" s="23" t="s">
        <v>77</v>
      </c>
      <c r="D59" s="28" t="s">
        <v>126</v>
      </c>
      <c r="E59" s="7" t="s">
        <v>367</v>
      </c>
      <c r="F59" s="7" t="s">
        <v>127</v>
      </c>
      <c r="G59" s="7" t="s">
        <v>128</v>
      </c>
      <c r="H59" s="7"/>
    </row>
    <row r="60" spans="1:8" ht="90.75" customHeight="1">
      <c r="B60" s="25">
        <v>7.6</v>
      </c>
      <c r="C60" s="23" t="s">
        <v>6</v>
      </c>
      <c r="D60" s="26" t="s">
        <v>129</v>
      </c>
      <c r="E60" s="6" t="s">
        <v>368</v>
      </c>
      <c r="F60" s="6" t="s">
        <v>130</v>
      </c>
      <c r="G60" s="6" t="s">
        <v>131</v>
      </c>
      <c r="H60" s="6" t="s">
        <v>132</v>
      </c>
    </row>
    <row r="61" spans="1:8" ht="76.5" customHeight="1">
      <c r="B61" s="27">
        <v>7.7</v>
      </c>
      <c r="C61" s="23" t="s">
        <v>77</v>
      </c>
      <c r="D61" s="28" t="s">
        <v>133</v>
      </c>
      <c r="E61" s="7" t="s">
        <v>369</v>
      </c>
      <c r="F61" s="7" t="s">
        <v>134</v>
      </c>
      <c r="G61" s="7" t="s">
        <v>135</v>
      </c>
      <c r="H61" s="16" t="s">
        <v>136</v>
      </c>
    </row>
    <row r="62" spans="1:8" ht="67.5" customHeight="1">
      <c r="B62" s="25">
        <v>7.8</v>
      </c>
      <c r="C62" s="23" t="s">
        <v>6</v>
      </c>
      <c r="D62" s="26" t="s">
        <v>137</v>
      </c>
      <c r="E62" s="6" t="s">
        <v>370</v>
      </c>
      <c r="F62" s="6" t="s">
        <v>138</v>
      </c>
      <c r="G62" s="6" t="s">
        <v>139</v>
      </c>
      <c r="H62" s="6" t="s">
        <v>140</v>
      </c>
    </row>
    <row r="63" spans="1:8" ht="88.5" customHeight="1">
      <c r="B63" s="27">
        <v>7.9</v>
      </c>
      <c r="C63" s="23" t="s">
        <v>6</v>
      </c>
      <c r="D63" s="28" t="s">
        <v>141</v>
      </c>
      <c r="E63" s="7" t="s">
        <v>371</v>
      </c>
      <c r="F63" s="7" t="s">
        <v>142</v>
      </c>
      <c r="G63" s="7" t="s">
        <v>143</v>
      </c>
      <c r="H63" s="17" t="s">
        <v>144</v>
      </c>
    </row>
    <row r="64" spans="1:8" ht="97.5" customHeight="1">
      <c r="B64" s="31">
        <v>7.1</v>
      </c>
      <c r="C64" s="23" t="s">
        <v>6</v>
      </c>
      <c r="D64" s="26" t="s">
        <v>145</v>
      </c>
      <c r="E64" s="6" t="s">
        <v>372</v>
      </c>
      <c r="F64" s="6" t="s">
        <v>146</v>
      </c>
      <c r="G64" s="6" t="s">
        <v>147</v>
      </c>
      <c r="H64" s="6" t="s">
        <v>148</v>
      </c>
    </row>
    <row r="65" spans="2:8" ht="96.75" customHeight="1">
      <c r="B65" s="34">
        <v>7.11</v>
      </c>
      <c r="C65" s="32" t="s">
        <v>6</v>
      </c>
      <c r="D65" s="28" t="s">
        <v>149</v>
      </c>
      <c r="E65" s="7" t="s">
        <v>373</v>
      </c>
      <c r="F65" s="7" t="s">
        <v>150</v>
      </c>
      <c r="G65" s="7" t="s">
        <v>151</v>
      </c>
      <c r="H65" s="7" t="s">
        <v>152</v>
      </c>
    </row>
    <row r="66" spans="2:8" ht="67.5" customHeight="1">
      <c r="B66" s="31">
        <v>7.12</v>
      </c>
      <c r="C66" s="32" t="s">
        <v>6</v>
      </c>
      <c r="D66" s="26" t="s">
        <v>153</v>
      </c>
      <c r="E66" s="6" t="s">
        <v>374</v>
      </c>
      <c r="F66" s="6" t="s">
        <v>154</v>
      </c>
      <c r="G66" s="6" t="s">
        <v>155</v>
      </c>
      <c r="H66" s="6" t="s">
        <v>156</v>
      </c>
    </row>
    <row r="67" spans="2:8" ht="84.75" customHeight="1">
      <c r="B67" s="34">
        <v>7.13</v>
      </c>
      <c r="C67" s="32" t="s">
        <v>6</v>
      </c>
      <c r="D67" s="28" t="s">
        <v>157</v>
      </c>
      <c r="E67" s="7" t="s">
        <v>375</v>
      </c>
      <c r="F67" s="7" t="s">
        <v>158</v>
      </c>
      <c r="G67" s="7" t="s">
        <v>159</v>
      </c>
      <c r="H67" s="7" t="s">
        <v>160</v>
      </c>
    </row>
    <row r="68" spans="2:8" ht="198.75" customHeight="1">
      <c r="B68" s="31">
        <v>7.14</v>
      </c>
      <c r="C68" s="32" t="s">
        <v>6</v>
      </c>
      <c r="D68" s="26" t="s">
        <v>161</v>
      </c>
      <c r="E68" s="6" t="s">
        <v>376</v>
      </c>
      <c r="F68" s="6" t="s">
        <v>162</v>
      </c>
      <c r="G68" s="6" t="s">
        <v>163</v>
      </c>
      <c r="H68" s="6" t="s">
        <v>164</v>
      </c>
    </row>
    <row r="69" spans="2:8" ht="81.75" customHeight="1">
      <c r="B69" s="34">
        <v>7.15</v>
      </c>
      <c r="C69" s="32" t="s">
        <v>6</v>
      </c>
      <c r="D69" s="28" t="s">
        <v>165</v>
      </c>
      <c r="E69" s="7" t="s">
        <v>377</v>
      </c>
      <c r="F69" s="7" t="s">
        <v>166</v>
      </c>
      <c r="G69" s="7" t="s">
        <v>167</v>
      </c>
      <c r="H69" s="7" t="s">
        <v>168</v>
      </c>
    </row>
    <row r="70" spans="2:8" ht="94.5" customHeight="1">
      <c r="B70" s="31">
        <v>7.16</v>
      </c>
      <c r="C70" s="32" t="s">
        <v>6</v>
      </c>
      <c r="D70" s="26" t="s">
        <v>169</v>
      </c>
      <c r="E70" s="6" t="s">
        <v>378</v>
      </c>
      <c r="F70" s="6" t="s">
        <v>170</v>
      </c>
      <c r="G70" s="6" t="s">
        <v>171</v>
      </c>
      <c r="H70" s="6" t="s">
        <v>172</v>
      </c>
    </row>
    <row r="71" spans="2:8" ht="67.5" customHeight="1">
      <c r="B71" s="34">
        <v>7.17</v>
      </c>
      <c r="C71" s="32" t="s">
        <v>6</v>
      </c>
      <c r="D71" s="28" t="s">
        <v>173</v>
      </c>
      <c r="E71" s="7" t="s">
        <v>379</v>
      </c>
      <c r="F71" s="7" t="s">
        <v>174</v>
      </c>
      <c r="G71" s="7" t="s">
        <v>175</v>
      </c>
      <c r="H71" s="7" t="s">
        <v>176</v>
      </c>
    </row>
    <row r="72" spans="2:8" ht="67.5" customHeight="1">
      <c r="B72" s="31">
        <v>7.18</v>
      </c>
      <c r="C72" s="32" t="s">
        <v>6</v>
      </c>
      <c r="D72" s="26" t="s">
        <v>177</v>
      </c>
      <c r="E72" s="6" t="s">
        <v>380</v>
      </c>
      <c r="F72" s="6" t="s">
        <v>178</v>
      </c>
      <c r="G72" s="6" t="s">
        <v>179</v>
      </c>
      <c r="H72" s="6" t="s">
        <v>176</v>
      </c>
    </row>
    <row r="73" spans="2:8" ht="67.5" customHeight="1">
      <c r="B73" s="34">
        <v>7.19</v>
      </c>
      <c r="C73" s="32" t="s">
        <v>6</v>
      </c>
      <c r="D73" s="28" t="s">
        <v>180</v>
      </c>
      <c r="E73" s="7" t="s">
        <v>381</v>
      </c>
      <c r="F73" s="7" t="s">
        <v>181</v>
      </c>
      <c r="G73" s="7" t="s">
        <v>182</v>
      </c>
      <c r="H73" s="17" t="s">
        <v>183</v>
      </c>
    </row>
    <row r="74" spans="2:8" ht="67.5" customHeight="1">
      <c r="B74" s="31">
        <v>7.2</v>
      </c>
      <c r="C74" s="32" t="s">
        <v>6</v>
      </c>
      <c r="D74" s="26" t="s">
        <v>184</v>
      </c>
      <c r="E74" s="6" t="s">
        <v>382</v>
      </c>
      <c r="F74" s="6" t="s">
        <v>185</v>
      </c>
      <c r="G74" s="6" t="s">
        <v>186</v>
      </c>
      <c r="H74" s="6" t="s">
        <v>187</v>
      </c>
    </row>
    <row r="75" spans="2:8" ht="64.5" customHeight="1">
      <c r="B75" s="34">
        <v>7.21</v>
      </c>
      <c r="C75" s="32" t="s">
        <v>6</v>
      </c>
      <c r="D75" s="28" t="s">
        <v>188</v>
      </c>
      <c r="E75" s="7" t="s">
        <v>383</v>
      </c>
      <c r="F75" s="7" t="s">
        <v>189</v>
      </c>
      <c r="G75" s="7" t="s">
        <v>190</v>
      </c>
      <c r="H75" s="7" t="s">
        <v>191</v>
      </c>
    </row>
    <row r="76" spans="2:8" ht="69" customHeight="1">
      <c r="B76" s="31">
        <v>7.22</v>
      </c>
      <c r="C76" s="32" t="s">
        <v>6</v>
      </c>
      <c r="D76" s="26" t="s">
        <v>192</v>
      </c>
      <c r="E76" s="6" t="s">
        <v>368</v>
      </c>
      <c r="F76" s="6" t="s">
        <v>134</v>
      </c>
      <c r="G76" s="6" t="s">
        <v>193</v>
      </c>
      <c r="H76" s="6" t="s">
        <v>194</v>
      </c>
    </row>
    <row r="77" spans="2:8" ht="51">
      <c r="B77" s="60">
        <v>8</v>
      </c>
      <c r="C77" s="99" t="s">
        <v>569</v>
      </c>
      <c r="D77" s="101" t="s">
        <v>195</v>
      </c>
      <c r="E77" s="102"/>
      <c r="F77" s="102"/>
      <c r="G77" s="102"/>
      <c r="H77" s="4"/>
    </row>
    <row r="78" spans="2:8" ht="87.75" customHeight="1">
      <c r="B78" s="21">
        <v>8.1</v>
      </c>
      <c r="C78" s="23" t="s">
        <v>6</v>
      </c>
      <c r="D78" s="24" t="s">
        <v>196</v>
      </c>
      <c r="E78" s="10" t="s">
        <v>384</v>
      </c>
      <c r="F78" s="7" t="s">
        <v>385</v>
      </c>
      <c r="G78" s="5" t="s">
        <v>197</v>
      </c>
      <c r="H78" s="5" t="s">
        <v>198</v>
      </c>
    </row>
    <row r="79" spans="2:8" ht="111.75" customHeight="1">
      <c r="B79" s="25">
        <v>8.1999999999999993</v>
      </c>
      <c r="C79" s="23" t="s">
        <v>6</v>
      </c>
      <c r="D79" s="26" t="s">
        <v>199</v>
      </c>
      <c r="E79" s="6" t="s">
        <v>386</v>
      </c>
      <c r="F79" s="6" t="s">
        <v>387</v>
      </c>
      <c r="G79" s="6" t="s">
        <v>200</v>
      </c>
      <c r="H79" s="6" t="s">
        <v>198</v>
      </c>
    </row>
    <row r="80" spans="2:8" ht="117.75" customHeight="1">
      <c r="B80" s="21">
        <v>8.3000000000000007</v>
      </c>
      <c r="C80" s="23" t="s">
        <v>6</v>
      </c>
      <c r="D80" s="24" t="s">
        <v>201</v>
      </c>
      <c r="E80" s="5" t="s">
        <v>388</v>
      </c>
      <c r="F80" s="5" t="s">
        <v>389</v>
      </c>
      <c r="G80" s="5" t="s">
        <v>202</v>
      </c>
      <c r="H80" s="5" t="s">
        <v>198</v>
      </c>
    </row>
    <row r="81" spans="2:8" ht="134.25" customHeight="1">
      <c r="B81" s="25">
        <v>8.4</v>
      </c>
      <c r="C81" s="23" t="s">
        <v>6</v>
      </c>
      <c r="D81" s="26" t="s">
        <v>203</v>
      </c>
      <c r="E81" s="6" t="s">
        <v>390</v>
      </c>
      <c r="F81" s="6" t="s">
        <v>391</v>
      </c>
      <c r="G81" s="6" t="s">
        <v>204</v>
      </c>
      <c r="H81" s="6" t="s">
        <v>198</v>
      </c>
    </row>
    <row r="82" spans="2:8" ht="129.75" customHeight="1">
      <c r="B82" s="21">
        <v>8.5</v>
      </c>
      <c r="C82" s="23" t="s">
        <v>6</v>
      </c>
      <c r="D82" s="24" t="s">
        <v>205</v>
      </c>
      <c r="E82" s="5" t="s">
        <v>392</v>
      </c>
      <c r="F82" s="5" t="s">
        <v>393</v>
      </c>
      <c r="G82" s="5" t="s">
        <v>206</v>
      </c>
      <c r="H82" s="5" t="s">
        <v>198</v>
      </c>
    </row>
    <row r="83" spans="2:8" ht="129.75" customHeight="1">
      <c r="B83" s="25">
        <v>8.6</v>
      </c>
      <c r="C83" s="23" t="s">
        <v>6</v>
      </c>
      <c r="D83" s="26" t="s">
        <v>207</v>
      </c>
      <c r="E83" s="6" t="s">
        <v>394</v>
      </c>
      <c r="F83" s="6" t="s">
        <v>395</v>
      </c>
      <c r="G83" s="6" t="s">
        <v>208</v>
      </c>
      <c r="H83" s="6" t="s">
        <v>198</v>
      </c>
    </row>
    <row r="84" spans="2:8" ht="147" customHeight="1">
      <c r="B84" s="21">
        <v>8.6999999999999993</v>
      </c>
      <c r="C84" s="23" t="s">
        <v>6</v>
      </c>
      <c r="D84" s="24" t="s">
        <v>209</v>
      </c>
      <c r="E84" s="5" t="s">
        <v>396</v>
      </c>
      <c r="F84" s="5" t="s">
        <v>397</v>
      </c>
      <c r="G84" s="5" t="s">
        <v>210</v>
      </c>
      <c r="H84" s="5" t="s">
        <v>198</v>
      </c>
    </row>
    <row r="85" spans="2:8" ht="129.75" customHeight="1">
      <c r="B85" s="25">
        <v>8.8000000000000007</v>
      </c>
      <c r="C85" s="23" t="s">
        <v>6</v>
      </c>
      <c r="D85" s="26" t="s">
        <v>211</v>
      </c>
      <c r="E85" s="6" t="s">
        <v>398</v>
      </c>
      <c r="F85" s="6" t="s">
        <v>399</v>
      </c>
      <c r="G85" s="6" t="s">
        <v>212</v>
      </c>
      <c r="H85" s="6"/>
    </row>
    <row r="86" spans="2:8" ht="129.75" customHeight="1">
      <c r="B86" s="21">
        <v>8.9</v>
      </c>
      <c r="C86" s="23" t="s">
        <v>6</v>
      </c>
      <c r="D86" s="24" t="s">
        <v>213</v>
      </c>
      <c r="E86" s="5" t="s">
        <v>400</v>
      </c>
      <c r="F86" s="5" t="s">
        <v>401</v>
      </c>
      <c r="G86" s="5" t="s">
        <v>214</v>
      </c>
      <c r="H86" s="5"/>
    </row>
    <row r="87" spans="2:8" ht="38.25" customHeight="1">
      <c r="B87" s="60">
        <v>9</v>
      </c>
      <c r="C87" s="99" t="s">
        <v>569</v>
      </c>
      <c r="D87" s="101" t="s">
        <v>215</v>
      </c>
      <c r="E87" s="102"/>
      <c r="F87" s="102"/>
      <c r="G87" s="102"/>
      <c r="H87" s="4"/>
    </row>
    <row r="88" spans="2:8" ht="96.75" customHeight="1">
      <c r="B88" s="35">
        <v>9.1</v>
      </c>
      <c r="C88" s="36" t="s">
        <v>6</v>
      </c>
      <c r="D88" s="24" t="s">
        <v>216</v>
      </c>
      <c r="E88" s="5" t="s">
        <v>402</v>
      </c>
      <c r="F88" s="5" t="s">
        <v>217</v>
      </c>
      <c r="G88" s="5" t="s">
        <v>218</v>
      </c>
      <c r="H88" s="5" t="s">
        <v>219</v>
      </c>
    </row>
    <row r="89" spans="2:8" ht="67.5" customHeight="1">
      <c r="B89" s="37">
        <v>9.1999999999999993</v>
      </c>
      <c r="C89" s="36" t="s">
        <v>6</v>
      </c>
      <c r="D89" s="26" t="s">
        <v>220</v>
      </c>
      <c r="E89" s="6" t="s">
        <v>403</v>
      </c>
      <c r="F89" s="6" t="s">
        <v>221</v>
      </c>
      <c r="G89" s="6" t="s">
        <v>222</v>
      </c>
      <c r="H89" s="18" t="s">
        <v>223</v>
      </c>
    </row>
    <row r="90" spans="2:8" ht="67.5" customHeight="1">
      <c r="B90" s="35">
        <v>9.3000000000000007</v>
      </c>
      <c r="C90" s="36" t="s">
        <v>6</v>
      </c>
      <c r="D90" s="24" t="s">
        <v>224</v>
      </c>
      <c r="E90" s="5" t="s">
        <v>404</v>
      </c>
      <c r="F90" s="5" t="s">
        <v>225</v>
      </c>
      <c r="G90" s="5" t="s">
        <v>226</v>
      </c>
      <c r="H90" s="5" t="s">
        <v>227</v>
      </c>
    </row>
    <row r="91" spans="2:8" ht="102" customHeight="1">
      <c r="B91" s="37">
        <v>9.4</v>
      </c>
      <c r="C91" s="36" t="s">
        <v>6</v>
      </c>
      <c r="D91" s="26" t="s">
        <v>228</v>
      </c>
      <c r="E91" s="6" t="s">
        <v>405</v>
      </c>
      <c r="F91" s="6" t="s">
        <v>229</v>
      </c>
      <c r="G91" s="6" t="s">
        <v>230</v>
      </c>
      <c r="H91" s="18" t="s">
        <v>231</v>
      </c>
    </row>
    <row r="92" spans="2:8" ht="37.5" customHeight="1">
      <c r="B92" s="60">
        <v>10</v>
      </c>
      <c r="C92" s="99" t="s">
        <v>569</v>
      </c>
      <c r="D92" s="101" t="s">
        <v>232</v>
      </c>
      <c r="E92" s="102"/>
      <c r="F92" s="102"/>
      <c r="G92" s="102"/>
      <c r="H92" s="4"/>
    </row>
    <row r="93" spans="2:8" ht="90.75" customHeight="1">
      <c r="B93" s="35">
        <v>10.1</v>
      </c>
      <c r="C93" s="36" t="s">
        <v>6</v>
      </c>
      <c r="D93" s="24" t="s">
        <v>233</v>
      </c>
      <c r="E93" s="5" t="s">
        <v>406</v>
      </c>
      <c r="F93" s="5" t="s">
        <v>234</v>
      </c>
      <c r="G93" s="5" t="s">
        <v>235</v>
      </c>
      <c r="H93" s="5" t="s">
        <v>236</v>
      </c>
    </row>
    <row r="94" spans="2:8" ht="67.5" customHeight="1">
      <c r="B94" s="37">
        <v>10.199999999999999</v>
      </c>
      <c r="C94" s="36" t="s">
        <v>6</v>
      </c>
      <c r="D94" s="26" t="s">
        <v>237</v>
      </c>
      <c r="E94" s="6" t="s">
        <v>407</v>
      </c>
      <c r="F94" s="6" t="s">
        <v>238</v>
      </c>
      <c r="G94" s="6" t="s">
        <v>239</v>
      </c>
      <c r="H94" s="6" t="s">
        <v>240</v>
      </c>
    </row>
    <row r="95" spans="2:8" ht="67.5" customHeight="1">
      <c r="B95" s="35">
        <v>10.3</v>
      </c>
      <c r="C95" s="36" t="s">
        <v>7</v>
      </c>
      <c r="D95" s="24" t="s">
        <v>241</v>
      </c>
      <c r="E95" s="5" t="s">
        <v>408</v>
      </c>
      <c r="F95" s="5" t="s">
        <v>242</v>
      </c>
      <c r="G95" s="5" t="s">
        <v>243</v>
      </c>
      <c r="H95" s="5" t="s">
        <v>244</v>
      </c>
    </row>
    <row r="96" spans="2:8" ht="52" customHeight="1">
      <c r="B96" s="60">
        <v>11</v>
      </c>
      <c r="C96" s="99" t="s">
        <v>569</v>
      </c>
      <c r="D96" s="101" t="s">
        <v>245</v>
      </c>
      <c r="E96" s="102"/>
      <c r="F96" s="102"/>
      <c r="G96" s="102"/>
      <c r="H96" s="4"/>
    </row>
    <row r="97" spans="2:8" ht="67.5" customHeight="1">
      <c r="B97" s="21">
        <v>11.1</v>
      </c>
      <c r="C97" s="23" t="s">
        <v>6</v>
      </c>
      <c r="D97" s="24" t="s">
        <v>246</v>
      </c>
      <c r="E97" s="5" t="s">
        <v>409</v>
      </c>
      <c r="F97" s="5" t="s">
        <v>247</v>
      </c>
      <c r="G97" s="5" t="s">
        <v>248</v>
      </c>
      <c r="H97" s="5"/>
    </row>
    <row r="98" spans="2:8" ht="67.5" customHeight="1">
      <c r="B98" s="25">
        <v>11.2</v>
      </c>
      <c r="C98" s="23" t="s">
        <v>6</v>
      </c>
      <c r="D98" s="26" t="s">
        <v>249</v>
      </c>
      <c r="E98" s="6" t="s">
        <v>410</v>
      </c>
      <c r="F98" s="6" t="s">
        <v>250</v>
      </c>
      <c r="G98" s="6" t="s">
        <v>251</v>
      </c>
      <c r="H98" s="6"/>
    </row>
    <row r="99" spans="2:8" ht="67.5" customHeight="1">
      <c r="B99" s="21">
        <v>11.3</v>
      </c>
      <c r="C99" s="23" t="s">
        <v>7</v>
      </c>
      <c r="D99" s="24" t="s">
        <v>252</v>
      </c>
      <c r="E99" s="5" t="s">
        <v>411</v>
      </c>
      <c r="F99" s="5" t="s">
        <v>253</v>
      </c>
      <c r="G99" s="5" t="s">
        <v>254</v>
      </c>
      <c r="H99" s="5"/>
    </row>
    <row r="100" spans="2:8" ht="67.5" customHeight="1">
      <c r="B100" s="25">
        <v>11.4</v>
      </c>
      <c r="C100" s="23" t="s">
        <v>7</v>
      </c>
      <c r="D100" s="26" t="s">
        <v>255</v>
      </c>
      <c r="E100" s="6" t="s">
        <v>412</v>
      </c>
      <c r="F100" s="6" t="s">
        <v>256</v>
      </c>
      <c r="G100" s="6" t="s">
        <v>257</v>
      </c>
      <c r="H100" s="6"/>
    </row>
    <row r="101" spans="2:8" ht="50" customHeight="1">
      <c r="B101" s="60">
        <v>12</v>
      </c>
      <c r="C101" s="99" t="s">
        <v>569</v>
      </c>
      <c r="D101" s="101" t="s">
        <v>258</v>
      </c>
      <c r="E101" s="102"/>
      <c r="F101" s="102"/>
      <c r="G101" s="102"/>
      <c r="H101" s="4"/>
    </row>
    <row r="102" spans="2:8" ht="67.5" customHeight="1">
      <c r="B102" s="21">
        <v>12.1</v>
      </c>
      <c r="C102" s="23" t="s">
        <v>6</v>
      </c>
      <c r="D102" s="24" t="s">
        <v>259</v>
      </c>
      <c r="E102" s="5" t="s">
        <v>413</v>
      </c>
      <c r="F102" s="5" t="s">
        <v>260</v>
      </c>
      <c r="G102" s="5" t="s">
        <v>261</v>
      </c>
      <c r="H102" s="5" t="s">
        <v>262</v>
      </c>
    </row>
    <row r="103" spans="2:8" ht="67.5" customHeight="1">
      <c r="B103" s="25">
        <v>12.2</v>
      </c>
      <c r="C103" s="23" t="s">
        <v>6</v>
      </c>
      <c r="D103" s="26" t="s">
        <v>263</v>
      </c>
      <c r="E103" s="6" t="s">
        <v>414</v>
      </c>
      <c r="F103" s="6" t="s">
        <v>260</v>
      </c>
      <c r="G103" s="6" t="s">
        <v>264</v>
      </c>
      <c r="H103" s="6" t="s">
        <v>262</v>
      </c>
    </row>
    <row r="104" spans="2:8" ht="67.5" customHeight="1">
      <c r="B104" s="21">
        <v>12.3</v>
      </c>
      <c r="C104" s="23" t="s">
        <v>6</v>
      </c>
      <c r="D104" s="24" t="s">
        <v>265</v>
      </c>
      <c r="E104" s="5" t="s">
        <v>415</v>
      </c>
      <c r="F104" s="5" t="s">
        <v>260</v>
      </c>
      <c r="G104" s="5" t="s">
        <v>266</v>
      </c>
      <c r="H104" s="5" t="s">
        <v>262</v>
      </c>
    </row>
    <row r="105" spans="2:8" ht="67.5" customHeight="1">
      <c r="B105" s="25">
        <v>12.4</v>
      </c>
      <c r="C105" s="23" t="s">
        <v>6</v>
      </c>
      <c r="D105" s="26" t="s">
        <v>267</v>
      </c>
      <c r="E105" s="6" t="s">
        <v>416</v>
      </c>
      <c r="F105" s="6" t="s">
        <v>260</v>
      </c>
      <c r="G105" s="6" t="s">
        <v>268</v>
      </c>
      <c r="H105" s="6" t="s">
        <v>262</v>
      </c>
    </row>
    <row r="106" spans="2:8" ht="67.5" customHeight="1">
      <c r="B106" s="21">
        <v>12.5</v>
      </c>
      <c r="C106" s="23" t="s">
        <v>6</v>
      </c>
      <c r="D106" s="24" t="s">
        <v>269</v>
      </c>
      <c r="E106" s="5" t="s">
        <v>417</v>
      </c>
      <c r="F106" s="5" t="s">
        <v>260</v>
      </c>
      <c r="G106" s="5" t="s">
        <v>270</v>
      </c>
      <c r="H106" s="5" t="s">
        <v>262</v>
      </c>
    </row>
    <row r="107" spans="2:8" ht="67.5" customHeight="1">
      <c r="B107" s="25">
        <v>12.6</v>
      </c>
      <c r="C107" s="23" t="s">
        <v>6</v>
      </c>
      <c r="D107" s="26" t="s">
        <v>271</v>
      </c>
      <c r="E107" s="6" t="s">
        <v>418</v>
      </c>
      <c r="F107" s="6" t="s">
        <v>260</v>
      </c>
      <c r="G107" s="6" t="s">
        <v>272</v>
      </c>
      <c r="H107" s="6" t="s">
        <v>262</v>
      </c>
    </row>
    <row r="108" spans="2:8" ht="67.5" customHeight="1">
      <c r="B108" s="21">
        <v>12.7</v>
      </c>
      <c r="C108" s="23" t="s">
        <v>6</v>
      </c>
      <c r="D108" s="24" t="s">
        <v>273</v>
      </c>
      <c r="E108" s="5" t="s">
        <v>419</v>
      </c>
      <c r="F108" s="5" t="s">
        <v>260</v>
      </c>
      <c r="G108" s="5" t="s">
        <v>274</v>
      </c>
      <c r="H108" s="5" t="s">
        <v>262</v>
      </c>
    </row>
    <row r="109" spans="2:8" ht="67.5" customHeight="1">
      <c r="B109" s="37">
        <v>12.8</v>
      </c>
      <c r="C109" s="32" t="s">
        <v>7</v>
      </c>
      <c r="D109" s="26" t="s">
        <v>275</v>
      </c>
      <c r="E109" s="6" t="s">
        <v>420</v>
      </c>
      <c r="F109" s="6" t="s">
        <v>260</v>
      </c>
      <c r="G109" s="6" t="s">
        <v>276</v>
      </c>
      <c r="H109" s="6" t="s">
        <v>262</v>
      </c>
    </row>
    <row r="110" spans="2:8" ht="67.5" customHeight="1">
      <c r="B110" s="35">
        <v>12.9</v>
      </c>
      <c r="C110" s="32" t="s">
        <v>7</v>
      </c>
      <c r="D110" s="24" t="s">
        <v>277</v>
      </c>
      <c r="E110" s="5" t="s">
        <v>421</v>
      </c>
      <c r="F110" s="5" t="s">
        <v>260</v>
      </c>
      <c r="G110" s="5" t="s">
        <v>278</v>
      </c>
      <c r="H110" s="5" t="s">
        <v>262</v>
      </c>
    </row>
    <row r="111" spans="2:8" ht="67.5" customHeight="1">
      <c r="B111" s="31">
        <v>12.1</v>
      </c>
      <c r="C111" s="23" t="s">
        <v>24</v>
      </c>
      <c r="D111" s="26" t="s">
        <v>279</v>
      </c>
      <c r="E111" s="6" t="s">
        <v>422</v>
      </c>
      <c r="F111" s="6" t="s">
        <v>260</v>
      </c>
      <c r="G111" s="6" t="s">
        <v>280</v>
      </c>
      <c r="H111" s="6"/>
    </row>
    <row r="112" spans="2:8" ht="48" customHeight="1">
      <c r="B112" s="60">
        <v>13</v>
      </c>
      <c r="C112" s="99" t="s">
        <v>569</v>
      </c>
      <c r="D112" s="101" t="s">
        <v>281</v>
      </c>
      <c r="E112" s="100"/>
      <c r="F112" s="100"/>
      <c r="G112" s="100"/>
      <c r="H112" s="4"/>
    </row>
    <row r="113" spans="2:8" ht="84" customHeight="1">
      <c r="B113" s="21">
        <v>13.1</v>
      </c>
      <c r="C113" s="23" t="s">
        <v>7</v>
      </c>
      <c r="D113" s="24" t="s">
        <v>282</v>
      </c>
      <c r="E113" s="5" t="s">
        <v>423</v>
      </c>
      <c r="F113" s="5" t="s">
        <v>283</v>
      </c>
      <c r="G113" s="5" t="s">
        <v>284</v>
      </c>
      <c r="H113" s="5" t="s">
        <v>285</v>
      </c>
    </row>
    <row r="114" spans="2:8" ht="67.5" customHeight="1">
      <c r="B114" s="25">
        <v>13.2</v>
      </c>
      <c r="C114" s="23" t="s">
        <v>7</v>
      </c>
      <c r="D114" s="26" t="s">
        <v>286</v>
      </c>
      <c r="E114" s="6" t="s">
        <v>424</v>
      </c>
      <c r="F114" s="6" t="s">
        <v>287</v>
      </c>
      <c r="G114" s="6" t="s">
        <v>288</v>
      </c>
      <c r="H114" s="6" t="s">
        <v>289</v>
      </c>
    </row>
    <row r="115" spans="2:8" ht="36.75" customHeight="1">
      <c r="B115" s="60">
        <v>14</v>
      </c>
      <c r="C115" s="99" t="s">
        <v>569</v>
      </c>
      <c r="D115" s="101" t="s">
        <v>290</v>
      </c>
      <c r="E115" s="102"/>
      <c r="F115" s="102"/>
      <c r="G115" s="102"/>
      <c r="H115" s="4"/>
    </row>
    <row r="116" spans="2:8" ht="67.5" customHeight="1">
      <c r="B116" s="21">
        <v>14.1</v>
      </c>
      <c r="C116" s="23" t="s">
        <v>6</v>
      </c>
      <c r="D116" s="24" t="s">
        <v>291</v>
      </c>
      <c r="E116" s="5" t="s">
        <v>425</v>
      </c>
      <c r="F116" s="5" t="s">
        <v>292</v>
      </c>
      <c r="G116" s="5" t="s">
        <v>293</v>
      </c>
      <c r="H116" s="5" t="s">
        <v>294</v>
      </c>
    </row>
    <row r="117" spans="2:8" ht="67.5" customHeight="1">
      <c r="B117" s="25">
        <v>14.2</v>
      </c>
      <c r="C117" s="23" t="s">
        <v>7</v>
      </c>
      <c r="D117" s="26" t="s">
        <v>295</v>
      </c>
      <c r="E117" s="6" t="s">
        <v>426</v>
      </c>
      <c r="F117" s="6" t="s">
        <v>296</v>
      </c>
      <c r="G117" s="6" t="s">
        <v>297</v>
      </c>
      <c r="H117" s="6" t="s">
        <v>294</v>
      </c>
    </row>
    <row r="118" spans="2:8" ht="67.5" customHeight="1">
      <c r="B118" s="21">
        <v>14.3</v>
      </c>
      <c r="C118" s="23" t="s">
        <v>7</v>
      </c>
      <c r="D118" s="24" t="s">
        <v>298</v>
      </c>
      <c r="E118" s="5" t="s">
        <v>427</v>
      </c>
      <c r="F118" s="5" t="s">
        <v>299</v>
      </c>
      <c r="G118" s="5" t="s">
        <v>300</v>
      </c>
      <c r="H118" s="5" t="s">
        <v>294</v>
      </c>
    </row>
    <row r="119" spans="2:8" ht="67.5" customHeight="1">
      <c r="B119" s="25">
        <v>14.4</v>
      </c>
      <c r="C119" s="23" t="s">
        <v>24</v>
      </c>
      <c r="D119" s="26" t="s">
        <v>301</v>
      </c>
      <c r="E119" s="6" t="s">
        <v>428</v>
      </c>
      <c r="F119" s="6" t="s">
        <v>302</v>
      </c>
      <c r="G119" s="6" t="s">
        <v>303</v>
      </c>
      <c r="H119" s="18" t="s">
        <v>304</v>
      </c>
    </row>
    <row r="120" spans="2:8" ht="67.5" customHeight="1">
      <c r="B120" s="25">
        <v>14.5</v>
      </c>
      <c r="C120" s="23" t="s">
        <v>6</v>
      </c>
      <c r="D120" s="26" t="s">
        <v>305</v>
      </c>
      <c r="E120" s="6" t="s">
        <v>429</v>
      </c>
      <c r="F120" s="6" t="s">
        <v>306</v>
      </c>
      <c r="G120" s="6"/>
      <c r="H120" s="6"/>
    </row>
    <row r="121" spans="2:8" ht="37.5" customHeight="1">
      <c r="B121" s="60">
        <v>15</v>
      </c>
      <c r="C121" s="99" t="s">
        <v>569</v>
      </c>
      <c r="D121" s="101" t="s">
        <v>307</v>
      </c>
      <c r="E121" s="102"/>
      <c r="F121" s="102"/>
      <c r="G121" s="102"/>
      <c r="H121" s="4"/>
    </row>
    <row r="122" spans="2:8" ht="67.5" customHeight="1">
      <c r="B122" s="21">
        <v>15.1</v>
      </c>
      <c r="C122" s="23" t="s">
        <v>24</v>
      </c>
      <c r="D122" s="24" t="s">
        <v>308</v>
      </c>
      <c r="E122" s="5" t="s">
        <v>430</v>
      </c>
      <c r="F122" s="5" t="s">
        <v>309</v>
      </c>
      <c r="G122" s="5" t="s">
        <v>310</v>
      </c>
      <c r="H122" s="19" t="s">
        <v>311</v>
      </c>
    </row>
    <row r="123" spans="2:8" ht="67.5" customHeight="1">
      <c r="B123" s="25">
        <v>15.2</v>
      </c>
      <c r="C123" s="23" t="s">
        <v>24</v>
      </c>
      <c r="D123" s="26" t="s">
        <v>312</v>
      </c>
      <c r="E123" s="6" t="s">
        <v>313</v>
      </c>
      <c r="F123" s="6" t="s">
        <v>314</v>
      </c>
      <c r="G123" s="6" t="s">
        <v>315</v>
      </c>
      <c r="H123" s="18" t="s">
        <v>316</v>
      </c>
    </row>
    <row r="124" spans="2:8" ht="15.75" customHeight="1">
      <c r="B124" s="38"/>
      <c r="C124" s="38"/>
      <c r="D124" s="39"/>
      <c r="E124" s="20"/>
      <c r="F124" s="20"/>
      <c r="G124" s="20"/>
      <c r="H124" s="20"/>
    </row>
    <row r="125" spans="2:8" ht="15.75" customHeight="1">
      <c r="B125" s="38"/>
      <c r="C125" s="38"/>
      <c r="D125" s="39"/>
      <c r="E125" s="20"/>
      <c r="F125" s="20"/>
      <c r="G125" s="20"/>
      <c r="H125" s="20"/>
    </row>
    <row r="126" spans="2:8" ht="15.75" customHeight="1">
      <c r="B126" s="38"/>
      <c r="C126" s="38"/>
      <c r="D126" s="39"/>
      <c r="E126" s="20"/>
      <c r="F126" s="20"/>
      <c r="G126" s="20"/>
      <c r="H126" s="20"/>
    </row>
    <row r="127" spans="2:8" ht="15.75" customHeight="1">
      <c r="B127" s="38"/>
      <c r="C127" s="38"/>
      <c r="D127" s="40"/>
      <c r="E127" s="20"/>
      <c r="F127" s="20"/>
      <c r="G127" s="20"/>
      <c r="H127" s="20"/>
    </row>
    <row r="128" spans="2:8" ht="15.75" customHeight="1">
      <c r="B128" s="38"/>
      <c r="C128" s="38"/>
      <c r="D128" s="39"/>
      <c r="E128" s="20"/>
      <c r="F128" s="20"/>
      <c r="H128" s="1"/>
    </row>
    <row r="129" spans="2:8" ht="15.75" customHeight="1">
      <c r="B129" s="38"/>
      <c r="C129" s="38"/>
      <c r="D129" s="39"/>
      <c r="E129" s="20"/>
      <c r="F129" s="20"/>
      <c r="H129" s="1"/>
    </row>
    <row r="130" spans="2:8" ht="15.75" customHeight="1">
      <c r="B130" s="38"/>
      <c r="C130" s="38"/>
      <c r="D130" s="41"/>
      <c r="E130" s="1"/>
      <c r="F130" s="1"/>
      <c r="H130" s="1"/>
    </row>
    <row r="131" spans="2:8" ht="15.75" customHeight="1">
      <c r="B131" s="38"/>
      <c r="C131" s="38"/>
      <c r="D131" s="41"/>
      <c r="E131" s="1"/>
      <c r="F131" s="1"/>
      <c r="H131" s="1"/>
    </row>
    <row r="132" spans="2:8" ht="15.75" customHeight="1">
      <c r="B132" s="38"/>
      <c r="C132" s="38"/>
      <c r="D132" s="41"/>
      <c r="E132" s="1"/>
      <c r="F132" s="1"/>
      <c r="H132" s="1"/>
    </row>
    <row r="133" spans="2:8" ht="15.75" customHeight="1">
      <c r="B133" s="38"/>
      <c r="C133" s="38"/>
      <c r="D133" s="41"/>
      <c r="E133" s="1"/>
      <c r="F133" s="1"/>
      <c r="H133" s="1"/>
    </row>
    <row r="134" spans="2:8" ht="15.75" customHeight="1">
      <c r="B134" s="38"/>
      <c r="C134" s="38"/>
      <c r="D134" s="41"/>
      <c r="E134" s="1"/>
      <c r="F134" s="1"/>
      <c r="H134" s="1"/>
    </row>
    <row r="135" spans="2:8" ht="15.75" customHeight="1">
      <c r="B135" s="38"/>
      <c r="C135" s="38"/>
      <c r="D135" s="41"/>
      <c r="E135" s="1"/>
      <c r="F135" s="1"/>
      <c r="H135" s="1"/>
    </row>
    <row r="136" spans="2:8" ht="15.75" customHeight="1">
      <c r="B136" s="38"/>
      <c r="C136" s="38"/>
      <c r="D136" s="41"/>
      <c r="E136" s="1"/>
      <c r="F136" s="1"/>
      <c r="H136" s="1"/>
    </row>
    <row r="137" spans="2:8" ht="15.75" customHeight="1">
      <c r="B137" s="38"/>
      <c r="C137" s="38"/>
      <c r="D137" s="41"/>
      <c r="E137" s="1"/>
      <c r="F137" s="1"/>
      <c r="H137" s="1"/>
    </row>
    <row r="138" spans="2:8" ht="15.75" customHeight="1">
      <c r="B138" s="38"/>
      <c r="C138" s="38"/>
      <c r="D138" s="41"/>
      <c r="E138" s="1"/>
      <c r="F138" s="1"/>
      <c r="H138" s="1"/>
    </row>
    <row r="139" spans="2:8" ht="15.75" customHeight="1">
      <c r="B139" s="38"/>
      <c r="C139" s="38"/>
      <c r="D139" s="41"/>
      <c r="E139" s="1"/>
      <c r="F139" s="1"/>
      <c r="H139" s="1"/>
    </row>
    <row r="140" spans="2:8" ht="15.75" customHeight="1">
      <c r="B140" s="38"/>
      <c r="C140" s="38"/>
      <c r="D140" s="41"/>
      <c r="E140" s="1"/>
      <c r="F140" s="1"/>
      <c r="H140" s="1"/>
    </row>
    <row r="141" spans="2:8" ht="15.75" customHeight="1">
      <c r="B141" s="38"/>
      <c r="C141" s="38"/>
      <c r="D141" s="41"/>
      <c r="E141" s="1"/>
      <c r="F141" s="1"/>
      <c r="H141" s="1"/>
    </row>
    <row r="142" spans="2:8" ht="15.75" customHeight="1">
      <c r="B142" s="38"/>
      <c r="C142" s="38"/>
      <c r="D142" s="41"/>
      <c r="E142" s="1"/>
      <c r="F142" s="1"/>
      <c r="H142" s="1"/>
    </row>
    <row r="143" spans="2:8" ht="15.75" customHeight="1">
      <c r="B143" s="38"/>
      <c r="C143" s="38"/>
      <c r="D143" s="41"/>
      <c r="E143" s="1"/>
      <c r="F143" s="1"/>
      <c r="H143" s="1"/>
    </row>
    <row r="144" spans="2:8" ht="15.75" customHeight="1">
      <c r="B144" s="38"/>
      <c r="C144" s="38"/>
      <c r="D144" s="41"/>
      <c r="E144" s="1"/>
      <c r="F144" s="1"/>
      <c r="H144" s="1"/>
    </row>
    <row r="145" spans="2:8" ht="15.75" customHeight="1">
      <c r="B145" s="38"/>
      <c r="C145" s="38"/>
      <c r="D145" s="41"/>
      <c r="E145" s="1"/>
      <c r="F145" s="1"/>
      <c r="H145" s="1"/>
    </row>
    <row r="146" spans="2:8" ht="15.75" customHeight="1">
      <c r="B146" s="38"/>
      <c r="C146" s="38"/>
      <c r="D146" s="41"/>
      <c r="E146" s="1"/>
      <c r="F146" s="1"/>
      <c r="H146" s="1"/>
    </row>
    <row r="147" spans="2:8" ht="15.75" customHeight="1">
      <c r="B147" s="38"/>
      <c r="C147" s="38"/>
      <c r="D147" s="41"/>
      <c r="E147" s="1"/>
      <c r="F147" s="1"/>
      <c r="H147" s="1"/>
    </row>
    <row r="148" spans="2:8" ht="15.75" customHeight="1">
      <c r="B148" s="38"/>
      <c r="C148" s="38"/>
      <c r="D148" s="41"/>
      <c r="E148" s="1"/>
      <c r="F148" s="1"/>
      <c r="H148" s="1"/>
    </row>
    <row r="149" spans="2:8" ht="15.75" customHeight="1">
      <c r="B149" s="38"/>
      <c r="C149" s="38"/>
      <c r="D149" s="41"/>
      <c r="E149" s="1"/>
      <c r="F149" s="1"/>
      <c r="H149" s="1"/>
    </row>
    <row r="150" spans="2:8" ht="15.75" customHeight="1">
      <c r="B150" s="38"/>
      <c r="C150" s="38"/>
      <c r="D150" s="41"/>
      <c r="E150" s="1"/>
      <c r="F150" s="1"/>
      <c r="H150" s="1"/>
    </row>
    <row r="151" spans="2:8" ht="15.75" customHeight="1">
      <c r="B151" s="38"/>
      <c r="C151" s="38"/>
      <c r="D151" s="41"/>
      <c r="E151" s="1"/>
      <c r="F151" s="1"/>
      <c r="H151" s="1"/>
    </row>
    <row r="152" spans="2:8" ht="15.75" customHeight="1">
      <c r="B152" s="38"/>
      <c r="C152" s="38"/>
      <c r="D152" s="41"/>
      <c r="E152" s="1"/>
      <c r="F152" s="1"/>
      <c r="H152" s="1"/>
    </row>
    <row r="153" spans="2:8" ht="15.75" customHeight="1">
      <c r="B153" s="38"/>
      <c r="C153" s="38"/>
      <c r="D153" s="41"/>
      <c r="E153" s="1"/>
      <c r="F153" s="1"/>
      <c r="H153" s="1"/>
    </row>
    <row r="154" spans="2:8" ht="15.75" customHeight="1">
      <c r="B154" s="38"/>
      <c r="C154" s="38"/>
      <c r="D154" s="41"/>
      <c r="E154" s="1"/>
      <c r="F154" s="1"/>
      <c r="H154" s="1"/>
    </row>
    <row r="155" spans="2:8" ht="15.75" customHeight="1">
      <c r="B155" s="38"/>
      <c r="C155" s="38"/>
      <c r="D155" s="41"/>
      <c r="E155" s="1"/>
      <c r="F155" s="1"/>
      <c r="H155" s="1"/>
    </row>
    <row r="156" spans="2:8" ht="15.75" customHeight="1">
      <c r="B156" s="38"/>
      <c r="C156" s="38"/>
      <c r="D156" s="41"/>
      <c r="E156" s="1"/>
      <c r="F156" s="1"/>
      <c r="H156" s="1"/>
    </row>
    <row r="157" spans="2:8" ht="15.75" customHeight="1">
      <c r="B157" s="38"/>
      <c r="C157" s="38"/>
      <c r="D157" s="41"/>
      <c r="E157" s="1"/>
      <c r="F157" s="1"/>
      <c r="H157" s="1"/>
    </row>
    <row r="158" spans="2:8" ht="15.75" customHeight="1">
      <c r="B158" s="38"/>
      <c r="C158" s="38"/>
      <c r="D158" s="41"/>
      <c r="E158" s="1"/>
      <c r="F158" s="1"/>
      <c r="H158" s="1"/>
    </row>
    <row r="159" spans="2:8" ht="15.75" customHeight="1">
      <c r="B159" s="38"/>
      <c r="C159" s="38"/>
      <c r="D159" s="41"/>
      <c r="E159" s="1"/>
      <c r="F159" s="1"/>
      <c r="H159" s="1"/>
    </row>
    <row r="160" spans="2:8" ht="15.75" customHeight="1">
      <c r="B160" s="38"/>
      <c r="C160" s="38"/>
      <c r="D160" s="41"/>
      <c r="E160" s="1"/>
      <c r="F160" s="1"/>
      <c r="H160" s="1"/>
    </row>
    <row r="161" spans="2:8" ht="15.75" customHeight="1">
      <c r="B161" s="38"/>
      <c r="C161" s="38"/>
      <c r="D161" s="41"/>
      <c r="E161" s="1"/>
      <c r="F161" s="1"/>
      <c r="H161" s="1"/>
    </row>
    <row r="162" spans="2:8" ht="15.75" customHeight="1">
      <c r="B162" s="38"/>
      <c r="C162" s="38"/>
      <c r="D162" s="41"/>
      <c r="E162" s="1"/>
      <c r="F162" s="1"/>
      <c r="H162" s="1"/>
    </row>
    <row r="163" spans="2:8" ht="15.75" customHeight="1">
      <c r="B163" s="38"/>
      <c r="C163" s="38"/>
      <c r="D163" s="41"/>
      <c r="E163" s="1"/>
      <c r="F163" s="1"/>
      <c r="H163" s="1"/>
    </row>
    <row r="164" spans="2:8" ht="15.75" customHeight="1">
      <c r="B164" s="38"/>
      <c r="C164" s="38"/>
      <c r="D164" s="41"/>
      <c r="E164" s="1"/>
      <c r="F164" s="1"/>
      <c r="H164" s="1"/>
    </row>
    <row r="165" spans="2:8" ht="15.75" customHeight="1">
      <c r="B165" s="38"/>
      <c r="C165" s="38"/>
      <c r="D165" s="41"/>
      <c r="E165" s="1"/>
      <c r="F165" s="1"/>
      <c r="H165" s="1"/>
    </row>
    <row r="166" spans="2:8" ht="15.75" customHeight="1">
      <c r="B166" s="38"/>
      <c r="C166" s="38"/>
      <c r="D166" s="41"/>
      <c r="E166" s="1"/>
      <c r="F166" s="1"/>
      <c r="H166" s="1"/>
    </row>
    <row r="167" spans="2:8" ht="15.75" customHeight="1">
      <c r="B167" s="38"/>
      <c r="C167" s="38"/>
      <c r="D167" s="41"/>
      <c r="E167" s="1"/>
      <c r="F167" s="1"/>
      <c r="H167" s="1"/>
    </row>
    <row r="168" spans="2:8" ht="15.75" customHeight="1">
      <c r="B168" s="38"/>
      <c r="C168" s="38"/>
      <c r="D168" s="41"/>
      <c r="E168" s="1"/>
      <c r="F168" s="1"/>
      <c r="H168" s="1"/>
    </row>
    <row r="169" spans="2:8" ht="15.75" customHeight="1">
      <c r="B169" s="38"/>
      <c r="C169" s="38"/>
      <c r="D169" s="41"/>
      <c r="E169" s="1"/>
      <c r="F169" s="1"/>
      <c r="H169" s="1"/>
    </row>
    <row r="170" spans="2:8" ht="15.75" customHeight="1">
      <c r="B170" s="38"/>
      <c r="C170" s="38"/>
      <c r="D170" s="41"/>
      <c r="E170" s="1"/>
      <c r="F170" s="1"/>
      <c r="H170" s="1"/>
    </row>
    <row r="171" spans="2:8" ht="15.75" customHeight="1">
      <c r="B171" s="38"/>
      <c r="C171" s="38"/>
      <c r="D171" s="41"/>
      <c r="E171" s="1"/>
      <c r="F171" s="1"/>
      <c r="H171" s="1"/>
    </row>
    <row r="172" spans="2:8" ht="15.75" customHeight="1">
      <c r="B172" s="38"/>
      <c r="C172" s="38"/>
      <c r="D172" s="41"/>
      <c r="E172" s="1"/>
      <c r="F172" s="1"/>
      <c r="H172" s="1"/>
    </row>
    <row r="173" spans="2:8" ht="15.75" customHeight="1">
      <c r="B173" s="38"/>
      <c r="C173" s="38"/>
      <c r="D173" s="41"/>
      <c r="E173" s="1"/>
      <c r="F173" s="1"/>
      <c r="H173" s="1"/>
    </row>
    <row r="174" spans="2:8" ht="15.75" customHeight="1">
      <c r="B174" s="38"/>
      <c r="C174" s="38"/>
      <c r="D174" s="41"/>
      <c r="E174" s="1"/>
      <c r="F174" s="1"/>
      <c r="H174" s="1"/>
    </row>
    <row r="175" spans="2:8" ht="15.75" customHeight="1">
      <c r="B175" s="38"/>
      <c r="C175" s="38"/>
      <c r="D175" s="41"/>
      <c r="E175" s="1"/>
      <c r="F175" s="1"/>
      <c r="H175" s="1"/>
    </row>
    <row r="176" spans="2:8" ht="15.75" customHeight="1">
      <c r="B176" s="38"/>
      <c r="C176" s="38"/>
      <c r="D176" s="41"/>
      <c r="E176" s="1"/>
      <c r="F176" s="1"/>
      <c r="H176" s="1"/>
    </row>
    <row r="177" spans="2:8" ht="15.75" customHeight="1">
      <c r="B177" s="38"/>
      <c r="C177" s="38"/>
      <c r="D177" s="41"/>
      <c r="E177" s="1"/>
      <c r="F177" s="1"/>
      <c r="H177" s="1"/>
    </row>
    <row r="178" spans="2:8" ht="15.75" customHeight="1">
      <c r="B178" s="38"/>
      <c r="C178" s="38"/>
      <c r="D178" s="41"/>
      <c r="E178" s="1"/>
      <c r="F178" s="1"/>
      <c r="H178" s="1"/>
    </row>
    <row r="179" spans="2:8" ht="15.75" customHeight="1">
      <c r="B179" s="38"/>
      <c r="C179" s="38"/>
      <c r="D179" s="41"/>
      <c r="E179" s="1"/>
      <c r="F179" s="1"/>
      <c r="H179" s="1"/>
    </row>
    <row r="180" spans="2:8" ht="15.75" customHeight="1">
      <c r="B180" s="38"/>
      <c r="C180" s="38"/>
      <c r="D180" s="41"/>
      <c r="E180" s="1"/>
      <c r="F180" s="1"/>
      <c r="H180" s="1"/>
    </row>
    <row r="181" spans="2:8" ht="15.75" customHeight="1">
      <c r="B181" s="38"/>
      <c r="C181" s="38"/>
      <c r="D181" s="41"/>
      <c r="E181" s="1"/>
      <c r="F181" s="1"/>
      <c r="H181" s="1"/>
    </row>
    <row r="182" spans="2:8" ht="15.75" customHeight="1">
      <c r="B182" s="38"/>
      <c r="C182" s="38"/>
      <c r="D182" s="41"/>
      <c r="E182" s="1"/>
      <c r="F182" s="1"/>
      <c r="H182" s="1"/>
    </row>
    <row r="183" spans="2:8" ht="15.75" customHeight="1">
      <c r="B183" s="38"/>
      <c r="C183" s="38"/>
      <c r="D183" s="41"/>
      <c r="E183" s="1"/>
      <c r="F183" s="1"/>
      <c r="H183" s="1"/>
    </row>
    <row r="184" spans="2:8" ht="15.75" customHeight="1">
      <c r="B184" s="38"/>
      <c r="C184" s="38"/>
      <c r="D184" s="41"/>
      <c r="E184" s="1"/>
      <c r="F184" s="1"/>
      <c r="H184" s="1"/>
    </row>
    <row r="185" spans="2:8" ht="15.75" customHeight="1">
      <c r="B185" s="38"/>
      <c r="C185" s="38"/>
      <c r="D185" s="41"/>
      <c r="E185" s="1"/>
      <c r="F185" s="1"/>
      <c r="H185" s="1"/>
    </row>
    <row r="186" spans="2:8" ht="15.75" customHeight="1">
      <c r="B186" s="38"/>
      <c r="C186" s="38"/>
      <c r="D186" s="41"/>
      <c r="E186" s="1"/>
      <c r="F186" s="1"/>
      <c r="H186" s="1"/>
    </row>
    <row r="187" spans="2:8" ht="15.75" customHeight="1">
      <c r="B187" s="38"/>
      <c r="C187" s="38"/>
      <c r="D187" s="41"/>
      <c r="E187" s="1"/>
      <c r="F187" s="1"/>
      <c r="H187" s="1"/>
    </row>
    <row r="188" spans="2:8" ht="15.75" customHeight="1">
      <c r="B188" s="38"/>
      <c r="C188" s="38"/>
      <c r="D188" s="41"/>
      <c r="E188" s="1"/>
      <c r="F188" s="1"/>
      <c r="H188" s="1"/>
    </row>
    <row r="189" spans="2:8" ht="15.75" customHeight="1">
      <c r="B189" s="38"/>
      <c r="C189" s="38"/>
      <c r="D189" s="41"/>
      <c r="E189" s="1"/>
      <c r="F189" s="1"/>
      <c r="H189" s="1"/>
    </row>
    <row r="190" spans="2:8" ht="15.75" customHeight="1">
      <c r="B190" s="38"/>
      <c r="C190" s="38"/>
      <c r="D190" s="41"/>
      <c r="E190" s="1"/>
      <c r="F190" s="1"/>
      <c r="H190" s="1"/>
    </row>
    <row r="191" spans="2:8" ht="15.75" customHeight="1">
      <c r="B191" s="38"/>
      <c r="C191" s="38"/>
      <c r="D191" s="41"/>
      <c r="E191" s="1"/>
      <c r="F191" s="1"/>
      <c r="H191" s="1"/>
    </row>
    <row r="192" spans="2:8" ht="15.75" customHeight="1">
      <c r="B192" s="38"/>
      <c r="C192" s="38"/>
      <c r="D192" s="41"/>
      <c r="E192" s="1"/>
      <c r="F192" s="1"/>
      <c r="H192" s="1"/>
    </row>
    <row r="193" spans="2:8" ht="15.75" customHeight="1">
      <c r="B193" s="38"/>
      <c r="C193" s="38"/>
      <c r="D193" s="41"/>
      <c r="E193" s="1"/>
      <c r="F193" s="1"/>
      <c r="H193" s="1"/>
    </row>
    <row r="194" spans="2:8" ht="15.75" customHeight="1">
      <c r="B194" s="38"/>
      <c r="C194" s="38"/>
      <c r="D194" s="41"/>
      <c r="E194" s="1"/>
      <c r="F194" s="1"/>
      <c r="H194" s="1"/>
    </row>
    <row r="195" spans="2:8" ht="15.75" customHeight="1">
      <c r="B195" s="38"/>
      <c r="C195" s="38"/>
      <c r="D195" s="41"/>
      <c r="E195" s="1"/>
      <c r="F195" s="1"/>
      <c r="H195" s="1"/>
    </row>
    <row r="196" spans="2:8" ht="15.75" customHeight="1">
      <c r="B196" s="38"/>
      <c r="C196" s="38"/>
      <c r="D196" s="41"/>
      <c r="E196" s="1"/>
      <c r="F196" s="1"/>
      <c r="H196" s="1"/>
    </row>
    <row r="197" spans="2:8" ht="15.75" customHeight="1">
      <c r="B197" s="38"/>
      <c r="C197" s="38"/>
      <c r="D197" s="41"/>
      <c r="E197" s="1"/>
      <c r="F197" s="1"/>
      <c r="H197" s="1"/>
    </row>
    <row r="198" spans="2:8" ht="15.75" customHeight="1">
      <c r="B198" s="38"/>
      <c r="C198" s="38"/>
      <c r="D198" s="41"/>
      <c r="E198" s="1"/>
      <c r="F198" s="1"/>
      <c r="H198" s="1"/>
    </row>
    <row r="199" spans="2:8" ht="15.75" customHeight="1">
      <c r="B199" s="38"/>
      <c r="C199" s="38"/>
      <c r="D199" s="41"/>
      <c r="E199" s="1"/>
      <c r="F199" s="1"/>
      <c r="H199" s="1"/>
    </row>
    <row r="200" spans="2:8" ht="15.75" customHeight="1">
      <c r="B200" s="38"/>
      <c r="C200" s="38"/>
      <c r="D200" s="41"/>
      <c r="E200" s="1"/>
      <c r="F200" s="1"/>
      <c r="H200" s="1"/>
    </row>
    <row r="201" spans="2:8" ht="15.75" customHeight="1">
      <c r="B201" s="38"/>
      <c r="C201" s="38"/>
      <c r="D201" s="41"/>
      <c r="E201" s="1"/>
      <c r="F201" s="1"/>
      <c r="H201" s="1"/>
    </row>
    <row r="202" spans="2:8" ht="15.75" customHeight="1">
      <c r="B202" s="38"/>
      <c r="C202" s="38"/>
      <c r="D202" s="41"/>
      <c r="E202" s="1"/>
      <c r="F202" s="1"/>
      <c r="H202" s="1"/>
    </row>
    <row r="203" spans="2:8" ht="15.75" customHeight="1">
      <c r="B203" s="38"/>
      <c r="C203" s="38"/>
      <c r="D203" s="41"/>
      <c r="E203" s="1"/>
      <c r="F203" s="1"/>
      <c r="H203" s="1"/>
    </row>
    <row r="204" spans="2:8" ht="15.75" customHeight="1">
      <c r="B204" s="38"/>
      <c r="C204" s="38"/>
      <c r="D204" s="41"/>
      <c r="E204" s="1"/>
      <c r="F204" s="1"/>
      <c r="H204" s="1"/>
    </row>
    <row r="205" spans="2:8" ht="15.75" customHeight="1">
      <c r="B205" s="38"/>
      <c r="C205" s="38"/>
      <c r="D205" s="41"/>
      <c r="E205" s="1"/>
      <c r="F205" s="1"/>
      <c r="H205" s="1"/>
    </row>
    <row r="206" spans="2:8" ht="15.75" customHeight="1">
      <c r="B206" s="38"/>
      <c r="C206" s="38"/>
      <c r="D206" s="41"/>
      <c r="E206" s="1"/>
      <c r="F206" s="1"/>
      <c r="H206" s="1"/>
    </row>
    <row r="207" spans="2:8" ht="15.75" customHeight="1">
      <c r="B207" s="38"/>
      <c r="C207" s="38"/>
      <c r="D207" s="41"/>
      <c r="E207" s="1"/>
      <c r="F207" s="1"/>
      <c r="H207" s="1"/>
    </row>
    <row r="208" spans="2:8" ht="15.75" customHeight="1">
      <c r="B208" s="38"/>
      <c r="C208" s="38"/>
      <c r="D208" s="41"/>
      <c r="E208" s="1"/>
      <c r="F208" s="1"/>
      <c r="H208" s="1"/>
    </row>
    <row r="209" spans="2:8" ht="15.75" customHeight="1">
      <c r="B209" s="38"/>
      <c r="C209" s="38"/>
      <c r="D209" s="41"/>
      <c r="E209" s="1"/>
      <c r="F209" s="1"/>
      <c r="H209" s="1"/>
    </row>
    <row r="210" spans="2:8" ht="15.75" customHeight="1">
      <c r="B210" s="38"/>
      <c r="C210" s="38"/>
      <c r="D210" s="41"/>
      <c r="E210" s="1"/>
      <c r="F210" s="1"/>
      <c r="H210" s="1"/>
    </row>
    <row r="211" spans="2:8" ht="15.75" customHeight="1">
      <c r="B211" s="38"/>
      <c r="C211" s="38"/>
      <c r="D211" s="41"/>
      <c r="E211" s="1"/>
      <c r="F211" s="1"/>
      <c r="H211" s="1"/>
    </row>
    <row r="212" spans="2:8" ht="15.75" customHeight="1">
      <c r="B212" s="38"/>
      <c r="C212" s="38"/>
      <c r="D212" s="41"/>
      <c r="E212" s="1"/>
      <c r="F212" s="1"/>
      <c r="H212" s="1"/>
    </row>
    <row r="213" spans="2:8" ht="15.75" customHeight="1">
      <c r="B213" s="38"/>
      <c r="C213" s="38"/>
      <c r="D213" s="41"/>
      <c r="E213" s="1"/>
      <c r="F213" s="1"/>
      <c r="H213" s="1"/>
    </row>
    <row r="214" spans="2:8" ht="15.75" customHeight="1">
      <c r="B214" s="38"/>
      <c r="C214" s="38"/>
      <c r="D214" s="41"/>
      <c r="E214" s="1"/>
      <c r="F214" s="1"/>
      <c r="H214" s="1"/>
    </row>
    <row r="215" spans="2:8" ht="15.75" customHeight="1">
      <c r="B215" s="38"/>
      <c r="C215" s="38"/>
      <c r="D215" s="41"/>
      <c r="E215" s="1"/>
      <c r="F215" s="1"/>
      <c r="H215" s="1"/>
    </row>
    <row r="216" spans="2:8" ht="15.75" customHeight="1">
      <c r="B216" s="38"/>
      <c r="C216" s="38"/>
      <c r="D216" s="41"/>
      <c r="E216" s="1"/>
      <c r="F216" s="1"/>
      <c r="H216" s="1"/>
    </row>
    <row r="217" spans="2:8" ht="15.75" customHeight="1">
      <c r="B217" s="38"/>
      <c r="C217" s="38"/>
      <c r="D217" s="41"/>
      <c r="E217" s="1"/>
      <c r="F217" s="1"/>
      <c r="H217" s="1"/>
    </row>
    <row r="218" spans="2:8" ht="15.75" customHeight="1">
      <c r="B218" s="38"/>
      <c r="C218" s="38"/>
      <c r="D218" s="41"/>
      <c r="E218" s="1"/>
      <c r="F218" s="1"/>
      <c r="H218" s="1"/>
    </row>
    <row r="219" spans="2:8" ht="15.75" customHeight="1">
      <c r="B219" s="38"/>
      <c r="C219" s="38"/>
      <c r="D219" s="41"/>
      <c r="E219" s="1"/>
      <c r="F219" s="1"/>
      <c r="H219" s="1"/>
    </row>
    <row r="220" spans="2:8" ht="15.75" customHeight="1">
      <c r="B220" s="38"/>
      <c r="C220" s="38"/>
      <c r="D220" s="41"/>
      <c r="E220" s="1"/>
      <c r="F220" s="1"/>
      <c r="H220" s="1"/>
    </row>
    <row r="221" spans="2:8" ht="15.75" customHeight="1">
      <c r="B221" s="38"/>
      <c r="C221" s="38"/>
      <c r="D221" s="41"/>
      <c r="E221" s="1"/>
      <c r="F221" s="1"/>
      <c r="H221" s="1"/>
    </row>
    <row r="222" spans="2:8" ht="15.75" customHeight="1">
      <c r="B222" s="38"/>
      <c r="C222" s="38"/>
      <c r="D222" s="41"/>
      <c r="E222" s="1"/>
      <c r="F222" s="1"/>
      <c r="H222" s="1"/>
    </row>
    <row r="223" spans="2:8" ht="15.75" customHeight="1">
      <c r="B223" s="38"/>
      <c r="C223" s="38"/>
      <c r="D223" s="41"/>
      <c r="E223" s="1"/>
      <c r="F223" s="1"/>
      <c r="H223" s="1"/>
    </row>
    <row r="224" spans="2:8" ht="15.75" customHeight="1">
      <c r="B224" s="38"/>
      <c r="C224" s="38"/>
      <c r="D224" s="41"/>
      <c r="E224" s="1"/>
      <c r="F224" s="1"/>
      <c r="H224" s="1"/>
    </row>
    <row r="225" spans="2:8" ht="15.75" customHeight="1">
      <c r="B225" s="38"/>
      <c r="C225" s="38"/>
      <c r="D225" s="41"/>
      <c r="E225" s="1"/>
      <c r="F225" s="1"/>
      <c r="H225" s="1"/>
    </row>
    <row r="226" spans="2:8" ht="15.75" customHeight="1">
      <c r="B226" s="38"/>
      <c r="C226" s="38"/>
      <c r="D226" s="41"/>
      <c r="E226" s="1"/>
      <c r="F226" s="1"/>
      <c r="H226" s="1"/>
    </row>
    <row r="227" spans="2:8" ht="15.75" customHeight="1">
      <c r="B227" s="38"/>
      <c r="C227" s="38"/>
      <c r="D227" s="41"/>
      <c r="E227" s="1"/>
      <c r="F227" s="1"/>
      <c r="H227" s="1"/>
    </row>
    <row r="228" spans="2:8" ht="15.75" customHeight="1">
      <c r="B228" s="38"/>
      <c r="C228" s="38"/>
      <c r="D228" s="41"/>
      <c r="E228" s="1"/>
      <c r="F228" s="1"/>
      <c r="H228" s="1"/>
    </row>
    <row r="229" spans="2:8" ht="15.75" customHeight="1">
      <c r="B229" s="38"/>
      <c r="C229" s="38"/>
      <c r="D229" s="41"/>
      <c r="E229" s="1"/>
      <c r="F229" s="1"/>
      <c r="H229" s="1"/>
    </row>
    <row r="230" spans="2:8" ht="15.75" customHeight="1">
      <c r="B230" s="38"/>
      <c r="C230" s="38"/>
      <c r="D230" s="41"/>
      <c r="E230" s="1"/>
      <c r="F230" s="1"/>
      <c r="H230" s="1"/>
    </row>
    <row r="231" spans="2:8" ht="15.75" customHeight="1">
      <c r="B231" s="38"/>
      <c r="C231" s="38"/>
      <c r="D231" s="41"/>
      <c r="E231" s="1"/>
      <c r="F231" s="1"/>
      <c r="H231" s="1"/>
    </row>
    <row r="232" spans="2:8" ht="15.75" customHeight="1">
      <c r="B232" s="38"/>
      <c r="C232" s="38"/>
      <c r="D232" s="41"/>
      <c r="E232" s="1"/>
      <c r="F232" s="1"/>
      <c r="H232" s="1"/>
    </row>
    <row r="233" spans="2:8" ht="15.75" customHeight="1">
      <c r="B233" s="38"/>
      <c r="C233" s="38"/>
      <c r="D233" s="41"/>
      <c r="E233" s="1"/>
      <c r="F233" s="1"/>
      <c r="H233" s="1"/>
    </row>
    <row r="234" spans="2:8" ht="15.75" customHeight="1">
      <c r="B234" s="38"/>
      <c r="C234" s="38"/>
      <c r="D234" s="41"/>
      <c r="E234" s="1"/>
      <c r="F234" s="1"/>
      <c r="H234" s="1"/>
    </row>
    <row r="235" spans="2:8" ht="15.75" customHeight="1">
      <c r="B235" s="38"/>
      <c r="C235" s="38"/>
      <c r="D235" s="41"/>
      <c r="E235" s="1"/>
      <c r="F235" s="1"/>
      <c r="H235" s="1"/>
    </row>
    <row r="236" spans="2:8" ht="15.75" customHeight="1">
      <c r="B236" s="38"/>
      <c r="C236" s="38"/>
      <c r="D236" s="41"/>
      <c r="E236" s="1"/>
      <c r="F236" s="1"/>
      <c r="H236" s="1"/>
    </row>
    <row r="237" spans="2:8" ht="15.75" customHeight="1">
      <c r="B237" s="38"/>
      <c r="C237" s="38"/>
      <c r="D237" s="41"/>
      <c r="E237" s="1"/>
      <c r="F237" s="1"/>
      <c r="H237" s="1"/>
    </row>
    <row r="238" spans="2:8" ht="15.75" customHeight="1">
      <c r="B238" s="38"/>
      <c r="C238" s="38"/>
      <c r="D238" s="41"/>
      <c r="E238" s="1"/>
      <c r="F238" s="1"/>
      <c r="H238" s="1"/>
    </row>
    <row r="239" spans="2:8" ht="15.75" customHeight="1">
      <c r="B239" s="38"/>
      <c r="C239" s="38"/>
      <c r="D239" s="41"/>
      <c r="E239" s="1"/>
      <c r="F239" s="1"/>
      <c r="H239" s="1"/>
    </row>
    <row r="240" spans="2:8" ht="15.75" customHeight="1">
      <c r="B240" s="38"/>
      <c r="C240" s="38"/>
      <c r="D240" s="41"/>
      <c r="E240" s="1"/>
      <c r="F240" s="1"/>
      <c r="H240" s="1"/>
    </row>
    <row r="241" spans="2:8" ht="15.75" customHeight="1">
      <c r="B241" s="38"/>
      <c r="C241" s="38"/>
      <c r="D241" s="41"/>
      <c r="E241" s="1"/>
      <c r="F241" s="1"/>
      <c r="H241" s="1"/>
    </row>
    <row r="242" spans="2:8" ht="15.75" customHeight="1">
      <c r="B242" s="38"/>
      <c r="C242" s="38"/>
      <c r="D242" s="41"/>
      <c r="E242" s="1"/>
      <c r="F242" s="1"/>
      <c r="H242" s="1"/>
    </row>
    <row r="243" spans="2:8" ht="15.75" customHeight="1">
      <c r="B243" s="38"/>
      <c r="C243" s="38"/>
      <c r="D243" s="41"/>
      <c r="E243" s="1"/>
      <c r="F243" s="1"/>
      <c r="H243" s="1"/>
    </row>
    <row r="244" spans="2:8" ht="15.75" customHeight="1">
      <c r="B244" s="38"/>
      <c r="C244" s="38"/>
      <c r="D244" s="41"/>
      <c r="E244" s="1"/>
      <c r="F244" s="1"/>
      <c r="H244" s="1"/>
    </row>
    <row r="245" spans="2:8" ht="15.75" customHeight="1">
      <c r="B245" s="38"/>
      <c r="C245" s="38"/>
      <c r="D245" s="41"/>
      <c r="E245" s="1"/>
      <c r="F245" s="1"/>
      <c r="H245" s="1"/>
    </row>
    <row r="246" spans="2:8" ht="15.75" customHeight="1">
      <c r="B246" s="38"/>
      <c r="C246" s="38"/>
      <c r="D246" s="41"/>
      <c r="E246" s="1"/>
      <c r="F246" s="1"/>
      <c r="H246" s="1"/>
    </row>
    <row r="247" spans="2:8" ht="15.75" customHeight="1">
      <c r="B247" s="38"/>
      <c r="C247" s="38"/>
      <c r="D247" s="41"/>
      <c r="E247" s="1"/>
      <c r="F247" s="1"/>
      <c r="H247" s="1"/>
    </row>
    <row r="248" spans="2:8" ht="15.75" customHeight="1">
      <c r="B248" s="38"/>
      <c r="C248" s="38"/>
      <c r="D248" s="41"/>
      <c r="E248" s="1"/>
      <c r="F248" s="1"/>
      <c r="H248" s="1"/>
    </row>
    <row r="249" spans="2:8" ht="15.75" customHeight="1">
      <c r="B249" s="38"/>
      <c r="C249" s="38"/>
      <c r="D249" s="41"/>
      <c r="E249" s="1"/>
      <c r="F249" s="1"/>
      <c r="H249" s="1"/>
    </row>
    <row r="250" spans="2:8" ht="15.75" customHeight="1">
      <c r="B250" s="38"/>
      <c r="C250" s="38"/>
      <c r="D250" s="41"/>
      <c r="E250" s="1"/>
      <c r="F250" s="1"/>
      <c r="H250" s="1"/>
    </row>
    <row r="251" spans="2:8" ht="15.75" customHeight="1">
      <c r="B251" s="38"/>
      <c r="C251" s="38"/>
      <c r="D251" s="41"/>
      <c r="E251" s="1"/>
      <c r="F251" s="1"/>
      <c r="H251" s="1"/>
    </row>
    <row r="252" spans="2:8" ht="15.75" customHeight="1">
      <c r="B252" s="38"/>
      <c r="C252" s="38"/>
      <c r="D252" s="41"/>
      <c r="E252" s="1"/>
      <c r="F252" s="1"/>
      <c r="H252" s="1"/>
    </row>
    <row r="253" spans="2:8" ht="15.75" customHeight="1">
      <c r="B253" s="38"/>
      <c r="C253" s="38"/>
      <c r="D253" s="41"/>
      <c r="E253" s="1"/>
      <c r="F253" s="1"/>
      <c r="H253" s="1"/>
    </row>
    <row r="254" spans="2:8" ht="15.75" customHeight="1">
      <c r="B254" s="38"/>
      <c r="C254" s="38"/>
      <c r="D254" s="41"/>
      <c r="E254" s="1"/>
      <c r="F254" s="1"/>
      <c r="H254" s="1"/>
    </row>
    <row r="255" spans="2:8" ht="15.75" customHeight="1">
      <c r="B255" s="38"/>
      <c r="C255" s="38"/>
      <c r="D255" s="41"/>
      <c r="E255" s="1"/>
      <c r="F255" s="1"/>
      <c r="H255" s="1"/>
    </row>
    <row r="256" spans="2:8" ht="15.75" customHeight="1">
      <c r="B256" s="38"/>
      <c r="C256" s="38"/>
      <c r="D256" s="41"/>
      <c r="E256" s="1"/>
      <c r="F256" s="1"/>
      <c r="H256" s="1"/>
    </row>
    <row r="257" spans="2:8" ht="15.75" customHeight="1">
      <c r="B257" s="38"/>
      <c r="C257" s="38"/>
      <c r="D257" s="41"/>
      <c r="E257" s="1"/>
      <c r="F257" s="1"/>
      <c r="H257" s="1"/>
    </row>
    <row r="258" spans="2:8" ht="15.75" customHeight="1">
      <c r="B258" s="38"/>
      <c r="C258" s="38"/>
      <c r="D258" s="41"/>
      <c r="E258" s="1"/>
      <c r="F258" s="1"/>
      <c r="H258" s="1"/>
    </row>
    <row r="259" spans="2:8" ht="15.75" customHeight="1">
      <c r="B259" s="38"/>
      <c r="C259" s="38"/>
      <c r="D259" s="41"/>
      <c r="E259" s="1"/>
      <c r="F259" s="1"/>
      <c r="H259" s="1"/>
    </row>
    <row r="260" spans="2:8" ht="15.75" customHeight="1">
      <c r="B260" s="38"/>
      <c r="C260" s="38"/>
      <c r="D260" s="41"/>
      <c r="E260" s="1"/>
      <c r="F260" s="1"/>
      <c r="H260" s="1"/>
    </row>
    <row r="261" spans="2:8" ht="15.75" customHeight="1">
      <c r="B261" s="38"/>
      <c r="C261" s="38"/>
      <c r="D261" s="41"/>
      <c r="E261" s="1"/>
      <c r="F261" s="1"/>
      <c r="H261" s="1"/>
    </row>
    <row r="262" spans="2:8" ht="15.75" customHeight="1">
      <c r="B262" s="38"/>
      <c r="C262" s="38"/>
      <c r="D262" s="41"/>
      <c r="E262" s="1"/>
      <c r="F262" s="1"/>
      <c r="H262" s="1"/>
    </row>
    <row r="263" spans="2:8" ht="15.75" customHeight="1">
      <c r="B263" s="38"/>
      <c r="C263" s="38"/>
      <c r="D263" s="41"/>
      <c r="E263" s="1"/>
      <c r="F263" s="1"/>
      <c r="H263" s="1"/>
    </row>
    <row r="264" spans="2:8" ht="15.75" customHeight="1">
      <c r="B264" s="38"/>
      <c r="C264" s="38"/>
      <c r="D264" s="41"/>
      <c r="E264" s="1"/>
      <c r="F264" s="1"/>
      <c r="H264" s="1"/>
    </row>
    <row r="265" spans="2:8" ht="15.75" customHeight="1">
      <c r="B265" s="38"/>
      <c r="C265" s="38"/>
      <c r="D265" s="41"/>
      <c r="E265" s="1"/>
      <c r="F265" s="1"/>
      <c r="H265" s="1"/>
    </row>
    <row r="266" spans="2:8" ht="15.75" customHeight="1">
      <c r="B266" s="38"/>
      <c r="C266" s="38"/>
      <c r="D266" s="41"/>
      <c r="E266" s="1"/>
      <c r="F266" s="1"/>
      <c r="H266" s="1"/>
    </row>
    <row r="267" spans="2:8" ht="15.75" customHeight="1">
      <c r="B267" s="38"/>
      <c r="C267" s="38"/>
      <c r="D267" s="41"/>
      <c r="E267" s="1"/>
      <c r="F267" s="1"/>
      <c r="H267" s="1"/>
    </row>
    <row r="268" spans="2:8" ht="15.75" customHeight="1">
      <c r="B268" s="38"/>
      <c r="C268" s="38"/>
      <c r="D268" s="41"/>
      <c r="E268" s="1"/>
      <c r="F268" s="1"/>
      <c r="H268" s="1"/>
    </row>
    <row r="269" spans="2:8" ht="15.75" customHeight="1">
      <c r="B269" s="38"/>
      <c r="C269" s="38"/>
      <c r="D269" s="41"/>
      <c r="E269" s="1"/>
      <c r="F269" s="1"/>
      <c r="H269" s="1"/>
    </row>
    <row r="270" spans="2:8" ht="15.75" customHeight="1">
      <c r="B270" s="38"/>
      <c r="C270" s="38"/>
      <c r="D270" s="41"/>
      <c r="E270" s="1"/>
      <c r="F270" s="1"/>
      <c r="H270" s="1"/>
    </row>
    <row r="271" spans="2:8" ht="15.75" customHeight="1">
      <c r="B271" s="38"/>
      <c r="C271" s="38"/>
      <c r="D271" s="41"/>
      <c r="E271" s="1"/>
      <c r="F271" s="1"/>
      <c r="H271" s="1"/>
    </row>
    <row r="272" spans="2:8" ht="15.75" customHeight="1">
      <c r="B272" s="38"/>
      <c r="C272" s="38"/>
      <c r="D272" s="41"/>
      <c r="E272" s="1"/>
      <c r="F272" s="1"/>
      <c r="H272" s="1"/>
    </row>
    <row r="273" spans="2:8" ht="15.75" customHeight="1">
      <c r="B273" s="38"/>
      <c r="C273" s="38"/>
      <c r="D273" s="41"/>
      <c r="E273" s="1"/>
      <c r="F273" s="1"/>
      <c r="H273" s="1"/>
    </row>
    <row r="274" spans="2:8" ht="15.75" customHeight="1">
      <c r="B274" s="38"/>
      <c r="C274" s="38"/>
      <c r="D274" s="41"/>
      <c r="E274" s="1"/>
      <c r="F274" s="1"/>
      <c r="H274" s="1"/>
    </row>
    <row r="275" spans="2:8" ht="15.75" customHeight="1">
      <c r="B275" s="38"/>
      <c r="C275" s="38"/>
      <c r="D275" s="41"/>
      <c r="E275" s="1"/>
      <c r="F275" s="1"/>
      <c r="H275" s="1"/>
    </row>
    <row r="276" spans="2:8" ht="15.75" customHeight="1">
      <c r="B276" s="38"/>
      <c r="C276" s="38"/>
      <c r="D276" s="41"/>
      <c r="E276" s="1"/>
      <c r="F276" s="1"/>
      <c r="H276" s="1"/>
    </row>
    <row r="277" spans="2:8" ht="15.75" customHeight="1">
      <c r="B277" s="38"/>
      <c r="C277" s="38"/>
      <c r="D277" s="41"/>
      <c r="E277" s="1"/>
      <c r="F277" s="1"/>
      <c r="H277" s="1"/>
    </row>
    <row r="278" spans="2:8" ht="15.75" customHeight="1">
      <c r="B278" s="38"/>
      <c r="C278" s="38"/>
      <c r="D278" s="41"/>
      <c r="E278" s="1"/>
      <c r="F278" s="1"/>
      <c r="H278" s="1"/>
    </row>
    <row r="279" spans="2:8" ht="15.75" customHeight="1">
      <c r="B279" s="38"/>
      <c r="C279" s="38"/>
      <c r="D279" s="41"/>
      <c r="E279" s="1"/>
      <c r="F279" s="1"/>
      <c r="H279" s="1"/>
    </row>
    <row r="280" spans="2:8" ht="15.75" customHeight="1">
      <c r="B280" s="38"/>
      <c r="C280" s="38"/>
      <c r="D280" s="41"/>
      <c r="E280" s="1"/>
      <c r="F280" s="1"/>
      <c r="H280" s="1"/>
    </row>
    <row r="281" spans="2:8" ht="15.75" customHeight="1">
      <c r="B281" s="38"/>
      <c r="C281" s="38"/>
      <c r="D281" s="41"/>
      <c r="E281" s="1"/>
      <c r="F281" s="1"/>
      <c r="H281" s="1"/>
    </row>
    <row r="282" spans="2:8" ht="15.75" customHeight="1">
      <c r="B282" s="38"/>
      <c r="C282" s="38"/>
      <c r="D282" s="41"/>
      <c r="E282" s="1"/>
      <c r="F282" s="1"/>
      <c r="H282" s="1"/>
    </row>
    <row r="283" spans="2:8" ht="15.75" customHeight="1">
      <c r="B283" s="38"/>
      <c r="C283" s="38"/>
      <c r="D283" s="41"/>
      <c r="E283" s="1"/>
      <c r="F283" s="1"/>
      <c r="H283" s="1"/>
    </row>
    <row r="284" spans="2:8" ht="15.75" customHeight="1">
      <c r="B284" s="38"/>
      <c r="C284" s="38"/>
      <c r="D284" s="41"/>
      <c r="E284" s="1"/>
      <c r="F284" s="1"/>
      <c r="H284" s="1"/>
    </row>
    <row r="285" spans="2:8" ht="15.75" customHeight="1">
      <c r="B285" s="38"/>
      <c r="C285" s="38"/>
      <c r="D285" s="41"/>
      <c r="E285" s="1"/>
      <c r="F285" s="1"/>
      <c r="H285" s="1"/>
    </row>
    <row r="286" spans="2:8" ht="15.75" customHeight="1">
      <c r="B286" s="38"/>
      <c r="C286" s="38"/>
      <c r="D286" s="41"/>
      <c r="E286" s="1"/>
      <c r="F286" s="1"/>
      <c r="H286" s="1"/>
    </row>
    <row r="287" spans="2:8" ht="15.75" customHeight="1">
      <c r="B287" s="38"/>
      <c r="C287" s="38"/>
      <c r="D287" s="41"/>
      <c r="E287" s="1"/>
      <c r="F287" s="1"/>
      <c r="H287" s="1"/>
    </row>
    <row r="288" spans="2:8" ht="15.75" customHeight="1">
      <c r="B288" s="38"/>
      <c r="C288" s="38"/>
      <c r="D288" s="41"/>
      <c r="E288" s="1"/>
      <c r="F288" s="1"/>
      <c r="H288" s="1"/>
    </row>
    <row r="289" spans="2:8" ht="15.75" customHeight="1">
      <c r="B289" s="38"/>
      <c r="C289" s="38"/>
      <c r="D289" s="41"/>
      <c r="E289" s="1"/>
      <c r="F289" s="1"/>
      <c r="H289" s="1"/>
    </row>
    <row r="290" spans="2:8" ht="15.75" customHeight="1">
      <c r="B290" s="38"/>
      <c r="C290" s="38"/>
      <c r="D290" s="41"/>
      <c r="E290" s="1"/>
      <c r="F290" s="1"/>
      <c r="H290" s="1"/>
    </row>
    <row r="291" spans="2:8" ht="15.75" customHeight="1">
      <c r="B291" s="38"/>
      <c r="C291" s="38"/>
      <c r="D291" s="41"/>
      <c r="E291" s="1"/>
      <c r="F291" s="1"/>
      <c r="H291" s="1"/>
    </row>
    <row r="292" spans="2:8" ht="15.75" customHeight="1">
      <c r="B292" s="38"/>
      <c r="C292" s="38"/>
      <c r="D292" s="41"/>
      <c r="E292" s="1"/>
      <c r="F292" s="1"/>
      <c r="H292" s="1"/>
    </row>
    <row r="293" spans="2:8" ht="15.75" customHeight="1">
      <c r="B293" s="38"/>
      <c r="C293" s="38"/>
      <c r="D293" s="41"/>
      <c r="E293" s="1"/>
      <c r="F293" s="1"/>
      <c r="H293" s="1"/>
    </row>
    <row r="294" spans="2:8" ht="15.75" customHeight="1">
      <c r="B294" s="38"/>
      <c r="C294" s="38"/>
      <c r="D294" s="41"/>
      <c r="E294" s="1"/>
      <c r="F294" s="1"/>
      <c r="H294" s="1"/>
    </row>
    <row r="295" spans="2:8" ht="15.75" customHeight="1">
      <c r="B295" s="38"/>
      <c r="C295" s="38"/>
      <c r="D295" s="41"/>
      <c r="E295" s="1"/>
      <c r="F295" s="1"/>
      <c r="H295" s="1"/>
    </row>
    <row r="296" spans="2:8" ht="15.75" customHeight="1">
      <c r="B296" s="38"/>
      <c r="C296" s="38"/>
      <c r="D296" s="41"/>
      <c r="E296" s="1"/>
      <c r="F296" s="1"/>
      <c r="H296" s="1"/>
    </row>
    <row r="297" spans="2:8" ht="15.75" customHeight="1">
      <c r="B297" s="38"/>
      <c r="C297" s="38"/>
      <c r="D297" s="41"/>
      <c r="E297" s="1"/>
      <c r="F297" s="1"/>
      <c r="H297" s="1"/>
    </row>
    <row r="298" spans="2:8" ht="15.75" customHeight="1">
      <c r="B298" s="38"/>
      <c r="C298" s="38"/>
      <c r="D298" s="41"/>
      <c r="E298" s="1"/>
      <c r="F298" s="1"/>
      <c r="H298" s="1"/>
    </row>
    <row r="299" spans="2:8" ht="15.75" customHeight="1">
      <c r="B299" s="38"/>
      <c r="C299" s="38"/>
      <c r="D299" s="41"/>
      <c r="E299" s="1"/>
      <c r="F299" s="1"/>
      <c r="H299" s="1"/>
    </row>
    <row r="300" spans="2:8" ht="15.75" customHeight="1">
      <c r="B300" s="38"/>
      <c r="C300" s="38"/>
      <c r="D300" s="41"/>
      <c r="E300" s="1"/>
      <c r="F300" s="1"/>
      <c r="H300" s="1"/>
    </row>
    <row r="301" spans="2:8" ht="15.75" customHeight="1">
      <c r="B301" s="38"/>
      <c r="C301" s="38"/>
      <c r="D301" s="41"/>
      <c r="E301" s="1"/>
      <c r="F301" s="1"/>
      <c r="H301" s="1"/>
    </row>
    <row r="302" spans="2:8" ht="15.75" customHeight="1">
      <c r="B302" s="38"/>
      <c r="C302" s="38"/>
      <c r="D302" s="41"/>
      <c r="E302" s="1"/>
      <c r="F302" s="1"/>
      <c r="H302" s="1"/>
    </row>
    <row r="303" spans="2:8" ht="15.75" customHeight="1">
      <c r="B303" s="38"/>
      <c r="C303" s="38"/>
      <c r="D303" s="41"/>
      <c r="E303" s="1"/>
      <c r="F303" s="1"/>
      <c r="H303" s="1"/>
    </row>
    <row r="304" spans="2:8" ht="15.75" customHeight="1">
      <c r="B304" s="38"/>
      <c r="C304" s="38"/>
      <c r="D304" s="41"/>
      <c r="E304" s="1"/>
      <c r="F304" s="1"/>
      <c r="H304" s="1"/>
    </row>
    <row r="305" spans="2:8" ht="15.75" customHeight="1">
      <c r="B305" s="38"/>
      <c r="C305" s="38"/>
      <c r="D305" s="41"/>
      <c r="E305" s="1"/>
      <c r="F305" s="1"/>
      <c r="H305" s="1"/>
    </row>
    <row r="306" spans="2:8" ht="15.75" customHeight="1">
      <c r="B306" s="38"/>
      <c r="C306" s="38"/>
      <c r="D306" s="41"/>
      <c r="E306" s="1"/>
      <c r="F306" s="1"/>
      <c r="H306" s="1"/>
    </row>
    <row r="307" spans="2:8" ht="15.75" customHeight="1">
      <c r="B307" s="38"/>
      <c r="C307" s="38"/>
      <c r="D307" s="41"/>
      <c r="E307" s="1"/>
      <c r="F307" s="1"/>
      <c r="H307" s="1"/>
    </row>
    <row r="308" spans="2:8" ht="15.75" customHeight="1">
      <c r="B308" s="38"/>
      <c r="C308" s="38"/>
      <c r="D308" s="41"/>
      <c r="E308" s="1"/>
      <c r="F308" s="1"/>
      <c r="H308" s="1"/>
    </row>
    <row r="309" spans="2:8" ht="15.75" customHeight="1">
      <c r="B309" s="38"/>
      <c r="C309" s="38"/>
      <c r="D309" s="41"/>
      <c r="E309" s="1"/>
      <c r="F309" s="1"/>
      <c r="H309" s="1"/>
    </row>
    <row r="310" spans="2:8" ht="15.75" customHeight="1">
      <c r="B310" s="38"/>
      <c r="C310" s="38"/>
      <c r="D310" s="41"/>
      <c r="E310" s="1"/>
      <c r="F310" s="1"/>
      <c r="H310" s="1"/>
    </row>
    <row r="311" spans="2:8" ht="15.75" customHeight="1">
      <c r="B311" s="38"/>
      <c r="C311" s="38"/>
      <c r="D311" s="41"/>
      <c r="E311" s="1"/>
      <c r="F311" s="1"/>
      <c r="H311" s="1"/>
    </row>
    <row r="312" spans="2:8" ht="15.75" customHeight="1">
      <c r="B312" s="38"/>
      <c r="C312" s="38"/>
      <c r="D312" s="41"/>
      <c r="E312" s="1"/>
      <c r="F312" s="1"/>
      <c r="H312" s="1"/>
    </row>
    <row r="313" spans="2:8" ht="15.75" customHeight="1">
      <c r="B313" s="38"/>
      <c r="C313" s="38"/>
      <c r="D313" s="41"/>
      <c r="E313" s="1"/>
      <c r="F313" s="1"/>
      <c r="H313" s="1"/>
    </row>
    <row r="314" spans="2:8" ht="15.75" customHeight="1">
      <c r="B314" s="38"/>
      <c r="C314" s="38"/>
      <c r="D314" s="41"/>
      <c r="E314" s="1"/>
      <c r="F314" s="1"/>
      <c r="H314" s="1"/>
    </row>
    <row r="315" spans="2:8" ht="15.75" customHeight="1">
      <c r="B315" s="38"/>
      <c r="C315" s="38"/>
      <c r="D315" s="41"/>
      <c r="E315" s="1"/>
      <c r="F315" s="1"/>
      <c r="H315" s="1"/>
    </row>
    <row r="316" spans="2:8" ht="15.75" customHeight="1">
      <c r="B316" s="38"/>
      <c r="C316" s="38"/>
      <c r="D316" s="41"/>
      <c r="E316" s="1"/>
      <c r="F316" s="1"/>
      <c r="H316" s="1"/>
    </row>
    <row r="317" spans="2:8" ht="15.75" customHeight="1">
      <c r="B317" s="38"/>
      <c r="C317" s="38"/>
      <c r="D317" s="41"/>
      <c r="E317" s="1"/>
      <c r="F317" s="1"/>
      <c r="H317" s="1"/>
    </row>
    <row r="318" spans="2:8" ht="15.75" customHeight="1">
      <c r="B318" s="38"/>
      <c r="C318" s="38"/>
      <c r="D318" s="41"/>
      <c r="E318" s="1"/>
      <c r="F318" s="1"/>
      <c r="H318" s="1"/>
    </row>
    <row r="319" spans="2:8" ht="15.75" customHeight="1">
      <c r="B319" s="38"/>
      <c r="C319" s="38"/>
      <c r="D319" s="41"/>
      <c r="E319" s="1"/>
      <c r="F319" s="1"/>
      <c r="H319" s="1"/>
    </row>
    <row r="320" spans="2:8" ht="15.75" customHeight="1">
      <c r="B320" s="38"/>
      <c r="C320" s="38"/>
      <c r="D320" s="41"/>
      <c r="E320" s="1"/>
      <c r="F320" s="1"/>
      <c r="H320" s="1"/>
    </row>
    <row r="321" spans="2:8" ht="15.75" customHeight="1">
      <c r="B321" s="38"/>
      <c r="C321" s="38"/>
      <c r="D321" s="41"/>
      <c r="E321" s="1"/>
      <c r="F321" s="1"/>
      <c r="H321" s="1"/>
    </row>
    <row r="322" spans="2:8" ht="15.75" customHeight="1">
      <c r="B322" s="38"/>
      <c r="C322" s="38"/>
      <c r="D322" s="41"/>
      <c r="E322" s="1"/>
      <c r="F322" s="1"/>
      <c r="H322" s="1"/>
    </row>
    <row r="323" spans="2:8" ht="15.75" customHeight="1">
      <c r="B323" s="38"/>
      <c r="C323" s="38"/>
      <c r="D323" s="41"/>
      <c r="E323" s="1"/>
      <c r="F323" s="1"/>
      <c r="H323" s="1"/>
    </row>
    <row r="324" spans="2:8" ht="15.75" customHeight="1">
      <c r="B324" s="38"/>
      <c r="C324" s="38"/>
      <c r="D324" s="41"/>
      <c r="E324" s="1"/>
      <c r="F324" s="1"/>
      <c r="H324" s="1"/>
    </row>
    <row r="325" spans="2:8" ht="15.75" customHeight="1">
      <c r="B325" s="38"/>
      <c r="C325" s="38"/>
      <c r="D325" s="41"/>
      <c r="E325" s="1"/>
      <c r="F325" s="1"/>
      <c r="H325" s="1"/>
    </row>
    <row r="326" spans="2:8" ht="15.75" customHeight="1">
      <c r="B326" s="38"/>
      <c r="C326" s="38"/>
      <c r="D326" s="41"/>
      <c r="E326" s="1"/>
      <c r="F326" s="1"/>
      <c r="H326" s="1"/>
    </row>
    <row r="327" spans="2:8" ht="15.75" customHeight="1">
      <c r="B327" s="38"/>
      <c r="C327" s="38"/>
      <c r="D327" s="41"/>
      <c r="E327" s="1"/>
      <c r="F327" s="1"/>
      <c r="H327" s="1"/>
    </row>
    <row r="328" spans="2:8" ht="15.75" customHeight="1">
      <c r="B328" s="38"/>
      <c r="C328" s="38"/>
      <c r="D328" s="41"/>
      <c r="E328" s="1"/>
      <c r="F328" s="1"/>
      <c r="H328" s="1"/>
    </row>
    <row r="329" spans="2:8" ht="15.75" customHeight="1">
      <c r="B329" s="38"/>
      <c r="C329" s="38"/>
      <c r="D329" s="41"/>
      <c r="E329" s="1"/>
      <c r="F329" s="1"/>
      <c r="H329" s="1"/>
    </row>
    <row r="330" spans="2:8" ht="15.75" customHeight="1">
      <c r="B330" s="38"/>
      <c r="C330" s="38"/>
      <c r="D330" s="41"/>
      <c r="E330" s="1"/>
      <c r="F330" s="1"/>
      <c r="H330" s="1"/>
    </row>
    <row r="331" spans="2:8" ht="15.75" customHeight="1">
      <c r="B331" s="38"/>
      <c r="C331" s="38"/>
      <c r="D331" s="41"/>
      <c r="E331" s="1"/>
      <c r="F331" s="1"/>
      <c r="H331" s="1"/>
    </row>
    <row r="332" spans="2:8" ht="15.75" customHeight="1">
      <c r="B332" s="38"/>
      <c r="C332" s="38"/>
      <c r="D332" s="41"/>
      <c r="E332" s="1"/>
      <c r="F332" s="1"/>
      <c r="H332" s="1"/>
    </row>
    <row r="333" spans="2:8" ht="15.75" customHeight="1">
      <c r="B333" s="38"/>
      <c r="C333" s="38"/>
      <c r="D333" s="41"/>
      <c r="E333" s="1"/>
      <c r="F333" s="1"/>
      <c r="H333" s="1"/>
    </row>
    <row r="334" spans="2:8" ht="15.75" customHeight="1">
      <c r="B334" s="38"/>
      <c r="C334" s="38"/>
      <c r="D334" s="41"/>
      <c r="E334" s="1"/>
      <c r="F334" s="1"/>
      <c r="H334" s="1"/>
    </row>
    <row r="335" spans="2:8" ht="15.75" customHeight="1">
      <c r="B335" s="38"/>
      <c r="C335" s="38"/>
      <c r="D335" s="41"/>
      <c r="E335" s="1"/>
      <c r="F335" s="1"/>
      <c r="H335" s="1"/>
    </row>
    <row r="336" spans="2:8" ht="15.75" customHeight="1">
      <c r="B336" s="38"/>
      <c r="C336" s="38"/>
      <c r="D336" s="41"/>
      <c r="E336" s="1"/>
      <c r="F336" s="1"/>
      <c r="H336" s="1"/>
    </row>
    <row r="337" spans="2:8" ht="15.75" customHeight="1">
      <c r="B337" s="38"/>
      <c r="C337" s="38"/>
      <c r="D337" s="41"/>
      <c r="E337" s="1"/>
      <c r="F337" s="1"/>
      <c r="H337" s="1"/>
    </row>
    <row r="338" spans="2:8" ht="15.75" customHeight="1">
      <c r="B338" s="38"/>
      <c r="C338" s="38"/>
      <c r="D338" s="41"/>
      <c r="E338" s="1"/>
      <c r="F338" s="1"/>
      <c r="H338" s="1"/>
    </row>
    <row r="339" spans="2:8" ht="15.75" customHeight="1">
      <c r="B339" s="38"/>
      <c r="C339" s="38"/>
      <c r="D339" s="41"/>
      <c r="E339" s="1"/>
      <c r="F339" s="1"/>
      <c r="H339" s="1"/>
    </row>
    <row r="340" spans="2:8" ht="15.75" customHeight="1">
      <c r="B340" s="38"/>
      <c r="C340" s="38"/>
      <c r="D340" s="41"/>
      <c r="E340" s="1"/>
      <c r="F340" s="1"/>
      <c r="H340" s="1"/>
    </row>
    <row r="341" spans="2:8" ht="15.75" customHeight="1">
      <c r="B341" s="38"/>
      <c r="C341" s="38"/>
      <c r="D341" s="41"/>
      <c r="E341" s="1"/>
      <c r="F341" s="1"/>
      <c r="H341" s="1"/>
    </row>
    <row r="342" spans="2:8" ht="15.75" customHeight="1">
      <c r="B342" s="38"/>
      <c r="C342" s="38"/>
      <c r="D342" s="41"/>
      <c r="E342" s="1"/>
      <c r="F342" s="1"/>
      <c r="H342" s="1"/>
    </row>
    <row r="343" spans="2:8" ht="15.75" customHeight="1">
      <c r="B343" s="38"/>
      <c r="C343" s="38"/>
      <c r="D343" s="41"/>
      <c r="E343" s="1"/>
      <c r="F343" s="1"/>
      <c r="H343" s="1"/>
    </row>
    <row r="344" spans="2:8" ht="15.75" customHeight="1">
      <c r="B344" s="38"/>
      <c r="C344" s="38"/>
      <c r="D344" s="41"/>
      <c r="E344" s="1"/>
      <c r="F344" s="1"/>
      <c r="H344" s="1"/>
    </row>
    <row r="345" spans="2:8" ht="15.75" customHeight="1">
      <c r="B345" s="38"/>
      <c r="C345" s="38"/>
      <c r="D345" s="41"/>
      <c r="E345" s="1"/>
      <c r="F345" s="1"/>
      <c r="H345" s="1"/>
    </row>
    <row r="346" spans="2:8" ht="15.75" customHeight="1">
      <c r="B346" s="38"/>
      <c r="C346" s="38"/>
      <c r="D346" s="41"/>
      <c r="E346" s="1"/>
      <c r="F346" s="1"/>
      <c r="H346" s="1"/>
    </row>
    <row r="347" spans="2:8" ht="15.75" customHeight="1">
      <c r="B347" s="38"/>
      <c r="C347" s="38"/>
      <c r="D347" s="41"/>
      <c r="E347" s="1"/>
      <c r="F347" s="1"/>
      <c r="H347" s="1"/>
    </row>
    <row r="348" spans="2:8" ht="15.75" customHeight="1">
      <c r="B348" s="38"/>
      <c r="C348" s="38"/>
      <c r="D348" s="41"/>
      <c r="E348" s="1"/>
      <c r="F348" s="1"/>
      <c r="H348" s="1"/>
    </row>
    <row r="349" spans="2:8" ht="15.75" customHeight="1">
      <c r="B349" s="38"/>
      <c r="C349" s="38"/>
      <c r="D349" s="41"/>
      <c r="E349" s="1"/>
      <c r="F349" s="1"/>
      <c r="H349" s="1"/>
    </row>
    <row r="350" spans="2:8" ht="15.75" customHeight="1">
      <c r="B350" s="38"/>
      <c r="C350" s="38"/>
      <c r="D350" s="41"/>
      <c r="E350" s="1"/>
      <c r="F350" s="1"/>
      <c r="H350" s="1"/>
    </row>
    <row r="351" spans="2:8" ht="15.75" customHeight="1">
      <c r="B351" s="38"/>
      <c r="C351" s="38"/>
      <c r="D351" s="41"/>
      <c r="E351" s="1"/>
      <c r="F351" s="1"/>
      <c r="H351" s="1"/>
    </row>
    <row r="352" spans="2:8" ht="15.75" customHeight="1">
      <c r="B352" s="38"/>
      <c r="C352" s="38"/>
      <c r="D352" s="41"/>
      <c r="E352" s="1"/>
      <c r="F352" s="1"/>
      <c r="H352" s="1"/>
    </row>
    <row r="353" spans="2:8" ht="15.75" customHeight="1">
      <c r="B353" s="38"/>
      <c r="C353" s="38"/>
      <c r="D353" s="41"/>
      <c r="E353" s="1"/>
      <c r="F353" s="1"/>
      <c r="H353" s="1"/>
    </row>
    <row r="354" spans="2:8" ht="15.75" customHeight="1">
      <c r="B354" s="38"/>
      <c r="C354" s="38"/>
      <c r="D354" s="41"/>
      <c r="E354" s="1"/>
      <c r="F354" s="1"/>
      <c r="H354" s="1"/>
    </row>
    <row r="355" spans="2:8" ht="15.75" customHeight="1">
      <c r="B355" s="38"/>
      <c r="C355" s="38"/>
      <c r="D355" s="41"/>
      <c r="E355" s="1"/>
      <c r="F355" s="1"/>
      <c r="H355" s="1"/>
    </row>
    <row r="356" spans="2:8" ht="15.75" customHeight="1">
      <c r="B356" s="38"/>
      <c r="C356" s="38"/>
      <c r="D356" s="41"/>
      <c r="E356" s="1"/>
      <c r="F356" s="1"/>
      <c r="H356" s="1"/>
    </row>
    <row r="357" spans="2:8" ht="15.75" customHeight="1">
      <c r="B357" s="38"/>
      <c r="C357" s="38"/>
      <c r="D357" s="41"/>
      <c r="E357" s="1"/>
      <c r="F357" s="1"/>
      <c r="H357" s="1"/>
    </row>
    <row r="358" spans="2:8" ht="15.75" customHeight="1">
      <c r="B358" s="38"/>
      <c r="C358" s="38"/>
      <c r="D358" s="41"/>
      <c r="E358" s="1"/>
      <c r="F358" s="1"/>
      <c r="H358" s="1"/>
    </row>
    <row r="359" spans="2:8" ht="15.75" customHeight="1">
      <c r="B359" s="38"/>
      <c r="C359" s="38"/>
      <c r="D359" s="41"/>
      <c r="E359" s="1"/>
      <c r="F359" s="1"/>
      <c r="H359" s="1"/>
    </row>
    <row r="360" spans="2:8" ht="15.75" customHeight="1">
      <c r="B360" s="38"/>
      <c r="C360" s="38"/>
      <c r="D360" s="41"/>
      <c r="E360" s="1"/>
      <c r="F360" s="1"/>
      <c r="H360" s="1"/>
    </row>
    <row r="361" spans="2:8" ht="15.75" customHeight="1">
      <c r="B361" s="38"/>
      <c r="C361" s="38"/>
      <c r="D361" s="41"/>
      <c r="E361" s="1"/>
      <c r="F361" s="1"/>
      <c r="H361" s="1"/>
    </row>
    <row r="362" spans="2:8" ht="15.75" customHeight="1">
      <c r="B362" s="38"/>
      <c r="C362" s="38"/>
      <c r="D362" s="41"/>
      <c r="E362" s="1"/>
      <c r="F362" s="1"/>
      <c r="H362" s="1"/>
    </row>
    <row r="363" spans="2:8" ht="15.75" customHeight="1">
      <c r="B363" s="38"/>
      <c r="C363" s="38"/>
      <c r="D363" s="41"/>
      <c r="E363" s="1"/>
      <c r="F363" s="1"/>
      <c r="H363" s="1"/>
    </row>
    <row r="364" spans="2:8" ht="15.75" customHeight="1">
      <c r="B364" s="38"/>
      <c r="C364" s="38"/>
      <c r="D364" s="41"/>
      <c r="E364" s="1"/>
      <c r="F364" s="1"/>
      <c r="H364" s="1"/>
    </row>
    <row r="365" spans="2:8" ht="15.75" customHeight="1">
      <c r="B365" s="38"/>
      <c r="C365" s="38"/>
      <c r="D365" s="41"/>
      <c r="E365" s="1"/>
      <c r="F365" s="1"/>
      <c r="H365" s="1"/>
    </row>
    <row r="366" spans="2:8" ht="15.75" customHeight="1">
      <c r="B366" s="38"/>
      <c r="C366" s="38"/>
      <c r="D366" s="41"/>
      <c r="E366" s="1"/>
      <c r="F366" s="1"/>
      <c r="H366" s="1"/>
    </row>
    <row r="367" spans="2:8" ht="15.75" customHeight="1">
      <c r="B367" s="38"/>
      <c r="C367" s="38"/>
      <c r="D367" s="41"/>
      <c r="E367" s="1"/>
      <c r="F367" s="1"/>
      <c r="H367" s="1"/>
    </row>
    <row r="368" spans="2:8" ht="15.75" customHeight="1">
      <c r="B368" s="38"/>
      <c r="C368" s="38"/>
      <c r="D368" s="41"/>
      <c r="E368" s="1"/>
      <c r="F368" s="1"/>
      <c r="H368" s="1"/>
    </row>
    <row r="369" spans="2:8" ht="15.75" customHeight="1">
      <c r="B369" s="38"/>
      <c r="C369" s="38"/>
      <c r="D369" s="41"/>
      <c r="E369" s="1"/>
      <c r="F369" s="1"/>
      <c r="H369" s="1"/>
    </row>
    <row r="370" spans="2:8" ht="15.75" customHeight="1">
      <c r="B370" s="38"/>
      <c r="C370" s="38"/>
      <c r="D370" s="41"/>
      <c r="E370" s="1"/>
      <c r="F370" s="1"/>
      <c r="H370" s="1"/>
    </row>
    <row r="371" spans="2:8" ht="15.75" customHeight="1">
      <c r="B371" s="38"/>
      <c r="C371" s="38"/>
      <c r="D371" s="41"/>
      <c r="E371" s="1"/>
      <c r="F371" s="1"/>
      <c r="H371" s="1"/>
    </row>
    <row r="372" spans="2:8" ht="15.75" customHeight="1">
      <c r="B372" s="38"/>
      <c r="C372" s="38"/>
      <c r="D372" s="41"/>
      <c r="E372" s="1"/>
      <c r="F372" s="1"/>
      <c r="H372" s="1"/>
    </row>
    <row r="373" spans="2:8" ht="15.75" customHeight="1">
      <c r="B373" s="38"/>
      <c r="C373" s="38"/>
      <c r="D373" s="41"/>
      <c r="E373" s="1"/>
      <c r="F373" s="1"/>
      <c r="H373" s="1"/>
    </row>
    <row r="374" spans="2:8" ht="15.75" customHeight="1">
      <c r="B374" s="38"/>
      <c r="C374" s="38"/>
      <c r="D374" s="41"/>
      <c r="E374" s="1"/>
      <c r="F374" s="1"/>
      <c r="H374" s="1"/>
    </row>
    <row r="375" spans="2:8" ht="15.75" customHeight="1">
      <c r="B375" s="38"/>
      <c r="C375" s="38"/>
      <c r="D375" s="41"/>
      <c r="E375" s="1"/>
      <c r="F375" s="1"/>
      <c r="H375" s="1"/>
    </row>
    <row r="376" spans="2:8" ht="15.75" customHeight="1">
      <c r="B376" s="38"/>
      <c r="C376" s="38"/>
      <c r="D376" s="41"/>
      <c r="E376" s="1"/>
      <c r="F376" s="1"/>
      <c r="H376" s="1"/>
    </row>
    <row r="377" spans="2:8" ht="15.75" customHeight="1">
      <c r="B377" s="38"/>
      <c r="C377" s="38"/>
      <c r="D377" s="41"/>
      <c r="E377" s="1"/>
      <c r="F377" s="1"/>
      <c r="H377" s="1"/>
    </row>
    <row r="378" spans="2:8" ht="15.75" customHeight="1">
      <c r="B378" s="38"/>
      <c r="C378" s="38"/>
      <c r="D378" s="41"/>
      <c r="E378" s="1"/>
      <c r="F378" s="1"/>
      <c r="H378" s="1"/>
    </row>
    <row r="379" spans="2:8" ht="15.75" customHeight="1">
      <c r="B379" s="38"/>
      <c r="C379" s="38"/>
      <c r="D379" s="41"/>
      <c r="E379" s="1"/>
      <c r="F379" s="1"/>
      <c r="H379" s="1"/>
    </row>
    <row r="380" spans="2:8" ht="15.75" customHeight="1">
      <c r="B380" s="38"/>
      <c r="C380" s="38"/>
      <c r="D380" s="41"/>
      <c r="E380" s="1"/>
      <c r="F380" s="1"/>
      <c r="H380" s="1"/>
    </row>
    <row r="381" spans="2:8" ht="15.75" customHeight="1">
      <c r="B381" s="38"/>
      <c r="C381" s="38"/>
      <c r="D381" s="41"/>
      <c r="E381" s="1"/>
      <c r="F381" s="1"/>
      <c r="H381" s="1"/>
    </row>
    <row r="382" spans="2:8" ht="15.75" customHeight="1">
      <c r="B382" s="38"/>
      <c r="C382" s="38"/>
      <c r="D382" s="41"/>
      <c r="E382" s="1"/>
      <c r="F382" s="1"/>
      <c r="H382" s="1"/>
    </row>
    <row r="383" spans="2:8" ht="15.75" customHeight="1">
      <c r="B383" s="38"/>
      <c r="C383" s="38"/>
      <c r="D383" s="41"/>
      <c r="E383" s="1"/>
      <c r="F383" s="1"/>
      <c r="H383" s="1"/>
    </row>
    <row r="384" spans="2:8" ht="15.75" customHeight="1">
      <c r="B384" s="38"/>
      <c r="C384" s="38"/>
      <c r="D384" s="41"/>
      <c r="E384" s="1"/>
      <c r="F384" s="1"/>
      <c r="H384" s="1"/>
    </row>
    <row r="385" spans="2:8" ht="15.75" customHeight="1">
      <c r="B385" s="38"/>
      <c r="C385" s="38"/>
      <c r="D385" s="41"/>
      <c r="E385" s="1"/>
      <c r="F385" s="1"/>
      <c r="H385" s="1"/>
    </row>
    <row r="386" spans="2:8" ht="15.75" customHeight="1">
      <c r="B386" s="38"/>
      <c r="C386" s="38"/>
      <c r="D386" s="41"/>
      <c r="E386" s="1"/>
      <c r="F386" s="1"/>
      <c r="H386" s="1"/>
    </row>
    <row r="387" spans="2:8" ht="15.75" customHeight="1">
      <c r="B387" s="38"/>
      <c r="C387" s="38"/>
      <c r="D387" s="41"/>
      <c r="E387" s="1"/>
      <c r="F387" s="1"/>
      <c r="H387" s="1"/>
    </row>
    <row r="388" spans="2:8" ht="15.75" customHeight="1">
      <c r="B388" s="38"/>
      <c r="C388" s="38"/>
      <c r="D388" s="41"/>
      <c r="E388" s="1"/>
      <c r="F388" s="1"/>
      <c r="H388" s="1"/>
    </row>
    <row r="389" spans="2:8" ht="15.75" customHeight="1">
      <c r="B389" s="38"/>
      <c r="C389" s="38"/>
      <c r="D389" s="41"/>
      <c r="E389" s="1"/>
      <c r="F389" s="1"/>
      <c r="H389" s="1"/>
    </row>
    <row r="390" spans="2:8" ht="15.75" customHeight="1">
      <c r="B390" s="38"/>
      <c r="C390" s="38"/>
      <c r="D390" s="41"/>
      <c r="E390" s="1"/>
      <c r="F390" s="1"/>
      <c r="H390" s="1"/>
    </row>
    <row r="391" spans="2:8" ht="15.75" customHeight="1">
      <c r="B391" s="38"/>
      <c r="C391" s="38"/>
      <c r="D391" s="41"/>
      <c r="E391" s="1"/>
      <c r="F391" s="1"/>
      <c r="H391" s="1"/>
    </row>
    <row r="392" spans="2:8" ht="15.75" customHeight="1">
      <c r="B392" s="38"/>
      <c r="C392" s="38"/>
      <c r="D392" s="41"/>
      <c r="E392" s="1"/>
      <c r="F392" s="1"/>
      <c r="H392" s="1"/>
    </row>
    <row r="393" spans="2:8" ht="15.75" customHeight="1">
      <c r="B393" s="38"/>
      <c r="C393" s="38"/>
      <c r="D393" s="41"/>
      <c r="E393" s="1"/>
      <c r="F393" s="1"/>
      <c r="H393" s="1"/>
    </row>
    <row r="394" spans="2:8" ht="15.75" customHeight="1">
      <c r="B394" s="38"/>
      <c r="C394" s="38"/>
      <c r="D394" s="41"/>
      <c r="E394" s="1"/>
      <c r="F394" s="1"/>
      <c r="H394" s="1"/>
    </row>
    <row r="395" spans="2:8" ht="15.75" customHeight="1">
      <c r="B395" s="38"/>
      <c r="C395" s="38"/>
      <c r="D395" s="41"/>
      <c r="E395" s="1"/>
      <c r="F395" s="1"/>
      <c r="H395" s="1"/>
    </row>
    <row r="396" spans="2:8" ht="15.75" customHeight="1">
      <c r="B396" s="38"/>
      <c r="C396" s="38"/>
      <c r="D396" s="41"/>
      <c r="E396" s="1"/>
      <c r="F396" s="1"/>
      <c r="H396" s="1"/>
    </row>
    <row r="397" spans="2:8" ht="15.75" customHeight="1">
      <c r="B397" s="38"/>
      <c r="C397" s="38"/>
      <c r="D397" s="41"/>
      <c r="E397" s="1"/>
      <c r="F397" s="1"/>
      <c r="H397" s="1"/>
    </row>
    <row r="398" spans="2:8" ht="15.75" customHeight="1">
      <c r="B398" s="38"/>
      <c r="C398" s="38"/>
      <c r="D398" s="41"/>
      <c r="E398" s="1"/>
      <c r="F398" s="1"/>
      <c r="H398" s="1"/>
    </row>
    <row r="399" spans="2:8" ht="15.75" customHeight="1">
      <c r="B399" s="38"/>
      <c r="C399" s="38"/>
      <c r="D399" s="41"/>
      <c r="E399" s="1"/>
      <c r="F399" s="1"/>
      <c r="H399" s="1"/>
    </row>
    <row r="400" spans="2:8" ht="15.75" customHeight="1">
      <c r="B400" s="38"/>
      <c r="C400" s="38"/>
      <c r="D400" s="41"/>
      <c r="E400" s="1"/>
      <c r="F400" s="1"/>
      <c r="H400" s="1"/>
    </row>
    <row r="401" spans="2:8" ht="15.75" customHeight="1">
      <c r="B401" s="38"/>
      <c r="C401" s="38"/>
      <c r="D401" s="41"/>
      <c r="E401" s="1"/>
      <c r="F401" s="1"/>
      <c r="H401" s="1"/>
    </row>
    <row r="402" spans="2:8" ht="15.75" customHeight="1">
      <c r="B402" s="38"/>
      <c r="C402" s="38"/>
      <c r="D402" s="41"/>
      <c r="E402" s="1"/>
      <c r="F402" s="1"/>
      <c r="H402" s="1"/>
    </row>
    <row r="403" spans="2:8" ht="15.75" customHeight="1">
      <c r="B403" s="38"/>
      <c r="C403" s="38"/>
      <c r="D403" s="41"/>
      <c r="E403" s="1"/>
      <c r="F403" s="1"/>
      <c r="H403" s="1"/>
    </row>
    <row r="404" spans="2:8" ht="15.75" customHeight="1">
      <c r="B404" s="38"/>
      <c r="C404" s="38"/>
      <c r="D404" s="41"/>
      <c r="E404" s="1"/>
      <c r="F404" s="1"/>
      <c r="H404" s="1"/>
    </row>
    <row r="405" spans="2:8" ht="15.75" customHeight="1">
      <c r="B405" s="38"/>
      <c r="C405" s="38"/>
      <c r="D405" s="41"/>
      <c r="E405" s="1"/>
      <c r="F405" s="1"/>
      <c r="H405" s="1"/>
    </row>
    <row r="406" spans="2:8" ht="15.75" customHeight="1">
      <c r="B406" s="38"/>
      <c r="C406" s="38"/>
      <c r="D406" s="41"/>
      <c r="E406" s="1"/>
      <c r="F406" s="1"/>
      <c r="H406" s="1"/>
    </row>
    <row r="407" spans="2:8" ht="15.75" customHeight="1">
      <c r="B407" s="38"/>
      <c r="C407" s="38"/>
      <c r="D407" s="41"/>
      <c r="E407" s="1"/>
      <c r="F407" s="1"/>
      <c r="H407" s="1"/>
    </row>
    <row r="408" spans="2:8" ht="15.75" customHeight="1">
      <c r="B408" s="38"/>
      <c r="C408" s="38"/>
      <c r="D408" s="41"/>
      <c r="E408" s="1"/>
      <c r="F408" s="1"/>
      <c r="H408" s="1"/>
    </row>
    <row r="409" spans="2:8" ht="15.75" customHeight="1">
      <c r="B409" s="38"/>
      <c r="C409" s="38"/>
      <c r="D409" s="41"/>
      <c r="E409" s="1"/>
      <c r="F409" s="1"/>
      <c r="H409" s="1"/>
    </row>
    <row r="410" spans="2:8" ht="15.75" customHeight="1">
      <c r="B410" s="38"/>
      <c r="C410" s="38"/>
      <c r="D410" s="41"/>
      <c r="E410" s="1"/>
      <c r="F410" s="1"/>
      <c r="H410" s="1"/>
    </row>
    <row r="411" spans="2:8" ht="15.75" customHeight="1">
      <c r="B411" s="38"/>
      <c r="C411" s="38"/>
      <c r="D411" s="41"/>
      <c r="E411" s="1"/>
      <c r="F411" s="1"/>
      <c r="H411" s="1"/>
    </row>
    <row r="412" spans="2:8" ht="15.75" customHeight="1">
      <c r="B412" s="38"/>
      <c r="C412" s="38"/>
      <c r="D412" s="41"/>
      <c r="E412" s="1"/>
      <c r="F412" s="1"/>
      <c r="H412" s="1"/>
    </row>
    <row r="413" spans="2:8" ht="15.75" customHeight="1">
      <c r="B413" s="38"/>
      <c r="C413" s="38"/>
      <c r="D413" s="41"/>
      <c r="E413" s="1"/>
      <c r="F413" s="1"/>
      <c r="H413" s="1"/>
    </row>
    <row r="414" spans="2:8" ht="15.75" customHeight="1">
      <c r="B414" s="38"/>
      <c r="C414" s="38"/>
      <c r="D414" s="41"/>
      <c r="E414" s="1"/>
      <c r="F414" s="1"/>
      <c r="H414" s="1"/>
    </row>
    <row r="415" spans="2:8" ht="15.75" customHeight="1">
      <c r="B415" s="38"/>
      <c r="C415" s="38"/>
      <c r="D415" s="41"/>
      <c r="E415" s="1"/>
      <c r="F415" s="1"/>
      <c r="H415" s="1"/>
    </row>
    <row r="416" spans="2:8" ht="15.75" customHeight="1">
      <c r="B416" s="38"/>
      <c r="C416" s="38"/>
      <c r="D416" s="41"/>
      <c r="E416" s="1"/>
      <c r="F416" s="1"/>
      <c r="H416" s="1"/>
    </row>
    <row r="417" spans="2:8" ht="15.75" customHeight="1">
      <c r="B417" s="38"/>
      <c r="C417" s="38"/>
      <c r="D417" s="41"/>
      <c r="E417" s="1"/>
      <c r="F417" s="1"/>
      <c r="H417" s="1"/>
    </row>
    <row r="418" spans="2:8" ht="15.75" customHeight="1">
      <c r="B418" s="38"/>
      <c r="C418" s="38"/>
      <c r="D418" s="41"/>
      <c r="E418" s="1"/>
      <c r="F418" s="1"/>
      <c r="H418" s="1"/>
    </row>
    <row r="419" spans="2:8" ht="15.75" customHeight="1">
      <c r="B419" s="38"/>
      <c r="C419" s="38"/>
      <c r="D419" s="41"/>
      <c r="E419" s="1"/>
      <c r="F419" s="1"/>
      <c r="H419" s="1"/>
    </row>
    <row r="420" spans="2:8" ht="15.75" customHeight="1">
      <c r="B420" s="38"/>
      <c r="C420" s="38"/>
      <c r="D420" s="41"/>
      <c r="E420" s="1"/>
      <c r="F420" s="1"/>
      <c r="H420" s="1"/>
    </row>
    <row r="421" spans="2:8" ht="15.75" customHeight="1">
      <c r="B421" s="38"/>
      <c r="C421" s="38"/>
      <c r="D421" s="41"/>
      <c r="E421" s="1"/>
      <c r="F421" s="1"/>
      <c r="H421" s="1"/>
    </row>
    <row r="422" spans="2:8" ht="15.75" customHeight="1">
      <c r="B422" s="38"/>
      <c r="C422" s="38"/>
      <c r="D422" s="41"/>
      <c r="E422" s="1"/>
      <c r="F422" s="1"/>
      <c r="H422" s="1"/>
    </row>
    <row r="423" spans="2:8" ht="15.75" customHeight="1">
      <c r="B423" s="38"/>
      <c r="C423" s="38"/>
      <c r="D423" s="41"/>
      <c r="E423" s="1"/>
      <c r="F423" s="1"/>
      <c r="H423" s="1"/>
    </row>
    <row r="424" spans="2:8" ht="15.75" customHeight="1">
      <c r="B424" s="38"/>
      <c r="C424" s="38"/>
      <c r="D424" s="41"/>
      <c r="E424" s="1"/>
      <c r="F424" s="1"/>
      <c r="H424" s="1"/>
    </row>
    <row r="425" spans="2:8" ht="15.75" customHeight="1">
      <c r="B425" s="38"/>
      <c r="C425" s="38"/>
      <c r="D425" s="41"/>
      <c r="E425" s="1"/>
      <c r="F425" s="1"/>
      <c r="H425" s="1"/>
    </row>
    <row r="426" spans="2:8" ht="15.75" customHeight="1">
      <c r="B426" s="38"/>
      <c r="C426" s="38"/>
      <c r="D426" s="41"/>
      <c r="E426" s="1"/>
      <c r="F426" s="1"/>
      <c r="H426" s="1"/>
    </row>
    <row r="427" spans="2:8" ht="15.75" customHeight="1">
      <c r="B427" s="38"/>
      <c r="C427" s="38"/>
      <c r="D427" s="41"/>
      <c r="E427" s="1"/>
      <c r="F427" s="1"/>
      <c r="H427" s="1"/>
    </row>
    <row r="428" spans="2:8" ht="15.75" customHeight="1">
      <c r="B428" s="38"/>
      <c r="C428" s="38"/>
      <c r="D428" s="41"/>
      <c r="E428" s="1"/>
      <c r="F428" s="1"/>
      <c r="H428" s="1"/>
    </row>
    <row r="429" spans="2:8" ht="15.75" customHeight="1">
      <c r="B429" s="38"/>
      <c r="C429" s="38"/>
      <c r="D429" s="41"/>
      <c r="E429" s="1"/>
      <c r="F429" s="1"/>
      <c r="H429" s="1"/>
    </row>
    <row r="430" spans="2:8" ht="15.75" customHeight="1">
      <c r="B430" s="38"/>
      <c r="C430" s="38"/>
      <c r="D430" s="41"/>
      <c r="E430" s="1"/>
      <c r="F430" s="1"/>
      <c r="H430" s="1"/>
    </row>
    <row r="431" spans="2:8" ht="15.75" customHeight="1">
      <c r="B431" s="38"/>
      <c r="C431" s="38"/>
      <c r="D431" s="41"/>
      <c r="E431" s="1"/>
      <c r="F431" s="1"/>
      <c r="H431" s="1"/>
    </row>
    <row r="432" spans="2:8" ht="15.75" customHeight="1">
      <c r="B432" s="38"/>
      <c r="C432" s="38"/>
      <c r="D432" s="41"/>
      <c r="E432" s="1"/>
      <c r="F432" s="1"/>
      <c r="H432" s="1"/>
    </row>
    <row r="433" spans="2:8" ht="15.75" customHeight="1">
      <c r="B433" s="38"/>
      <c r="C433" s="38"/>
      <c r="D433" s="41"/>
      <c r="E433" s="1"/>
      <c r="F433" s="1"/>
      <c r="H433" s="1"/>
    </row>
    <row r="434" spans="2:8" ht="15.75" customHeight="1">
      <c r="B434" s="38"/>
      <c r="C434" s="38"/>
      <c r="D434" s="41"/>
      <c r="E434" s="1"/>
      <c r="F434" s="1"/>
      <c r="H434" s="1"/>
    </row>
    <row r="435" spans="2:8" ht="15.75" customHeight="1">
      <c r="B435" s="38"/>
      <c r="C435" s="38"/>
      <c r="D435" s="41"/>
      <c r="E435" s="1"/>
      <c r="F435" s="1"/>
      <c r="H435" s="1"/>
    </row>
    <row r="436" spans="2:8" ht="15.75" customHeight="1">
      <c r="B436" s="38"/>
      <c r="C436" s="38"/>
      <c r="D436" s="41"/>
      <c r="E436" s="1"/>
      <c r="F436" s="1"/>
      <c r="H436" s="1"/>
    </row>
    <row r="437" spans="2:8" ht="15.75" customHeight="1">
      <c r="B437" s="38"/>
      <c r="C437" s="38"/>
      <c r="D437" s="41"/>
      <c r="E437" s="1"/>
      <c r="F437" s="1"/>
      <c r="H437" s="1"/>
    </row>
    <row r="438" spans="2:8" ht="15.75" customHeight="1">
      <c r="B438" s="38"/>
      <c r="C438" s="38"/>
      <c r="D438" s="41"/>
      <c r="E438" s="1"/>
      <c r="F438" s="1"/>
      <c r="H438" s="1"/>
    </row>
    <row r="439" spans="2:8" ht="15.75" customHeight="1">
      <c r="B439" s="38"/>
      <c r="C439" s="38"/>
      <c r="D439" s="41"/>
      <c r="E439" s="1"/>
      <c r="F439" s="1"/>
      <c r="H439" s="1"/>
    </row>
    <row r="440" spans="2:8" ht="15.75" customHeight="1">
      <c r="B440" s="38"/>
      <c r="C440" s="38"/>
      <c r="D440" s="41"/>
      <c r="E440" s="1"/>
      <c r="F440" s="1"/>
      <c r="H440" s="1"/>
    </row>
    <row r="441" spans="2:8" ht="15.75" customHeight="1">
      <c r="B441" s="38"/>
      <c r="C441" s="38"/>
      <c r="D441" s="41"/>
      <c r="E441" s="1"/>
      <c r="F441" s="1"/>
      <c r="H441" s="1"/>
    </row>
    <row r="442" spans="2:8" ht="15.75" customHeight="1">
      <c r="B442" s="38"/>
      <c r="C442" s="38"/>
      <c r="D442" s="41"/>
      <c r="E442" s="1"/>
      <c r="F442" s="1"/>
      <c r="H442" s="1"/>
    </row>
    <row r="443" spans="2:8" ht="15.75" customHeight="1">
      <c r="B443" s="38"/>
      <c r="C443" s="38"/>
      <c r="D443" s="41"/>
      <c r="E443" s="1"/>
      <c r="F443" s="1"/>
      <c r="H443" s="1"/>
    </row>
    <row r="444" spans="2:8" ht="15.75" customHeight="1">
      <c r="B444" s="38"/>
      <c r="C444" s="38"/>
      <c r="D444" s="41"/>
      <c r="E444" s="1"/>
      <c r="F444" s="1"/>
      <c r="H444" s="1"/>
    </row>
    <row r="445" spans="2:8" ht="15.75" customHeight="1">
      <c r="B445" s="38"/>
      <c r="C445" s="38"/>
      <c r="D445" s="41"/>
      <c r="E445" s="1"/>
      <c r="F445" s="1"/>
      <c r="H445" s="1"/>
    </row>
    <row r="446" spans="2:8" ht="15.75" customHeight="1">
      <c r="B446" s="38"/>
      <c r="C446" s="38"/>
      <c r="D446" s="41"/>
      <c r="E446" s="1"/>
      <c r="F446" s="1"/>
      <c r="H446" s="1"/>
    </row>
    <row r="447" spans="2:8" ht="15.75" customHeight="1">
      <c r="B447" s="38"/>
      <c r="C447" s="38"/>
      <c r="D447" s="41"/>
      <c r="E447" s="1"/>
      <c r="F447" s="1"/>
      <c r="H447" s="1"/>
    </row>
    <row r="448" spans="2:8" ht="15.75" customHeight="1">
      <c r="B448" s="38"/>
      <c r="C448" s="38"/>
      <c r="D448" s="41"/>
      <c r="E448" s="1"/>
      <c r="F448" s="1"/>
      <c r="H448" s="1"/>
    </row>
    <row r="449" spans="2:8" ht="15.75" customHeight="1">
      <c r="B449" s="38"/>
      <c r="C449" s="38"/>
      <c r="D449" s="41"/>
      <c r="E449" s="1"/>
      <c r="F449" s="1"/>
      <c r="H449" s="1"/>
    </row>
    <row r="450" spans="2:8" ht="15.75" customHeight="1">
      <c r="B450" s="38"/>
      <c r="C450" s="38"/>
      <c r="D450" s="41"/>
      <c r="E450" s="1"/>
      <c r="F450" s="1"/>
      <c r="H450" s="1"/>
    </row>
    <row r="451" spans="2:8" ht="15.75" customHeight="1">
      <c r="B451" s="38"/>
      <c r="C451" s="38"/>
      <c r="D451" s="41"/>
      <c r="E451" s="1"/>
      <c r="F451" s="1"/>
      <c r="H451" s="1"/>
    </row>
    <row r="452" spans="2:8" ht="15.75" customHeight="1">
      <c r="B452" s="38"/>
      <c r="C452" s="38"/>
      <c r="D452" s="41"/>
      <c r="E452" s="1"/>
      <c r="F452" s="1"/>
      <c r="H452" s="1"/>
    </row>
    <row r="453" spans="2:8" ht="15.75" customHeight="1">
      <c r="B453" s="38"/>
      <c r="C453" s="38"/>
      <c r="D453" s="41"/>
      <c r="E453" s="1"/>
      <c r="F453" s="1"/>
      <c r="H453" s="1"/>
    </row>
    <row r="454" spans="2:8" ht="15.75" customHeight="1">
      <c r="B454" s="38"/>
      <c r="C454" s="38"/>
      <c r="D454" s="41"/>
      <c r="E454" s="1"/>
      <c r="F454" s="1"/>
      <c r="H454" s="1"/>
    </row>
    <row r="455" spans="2:8" ht="15.75" customHeight="1">
      <c r="B455" s="38"/>
      <c r="C455" s="38"/>
      <c r="D455" s="41"/>
      <c r="E455" s="1"/>
      <c r="F455" s="1"/>
      <c r="H455" s="1"/>
    </row>
    <row r="456" spans="2:8" ht="15.75" customHeight="1">
      <c r="B456" s="38"/>
      <c r="C456" s="38"/>
      <c r="D456" s="41"/>
      <c r="E456" s="1"/>
      <c r="F456" s="1"/>
      <c r="H456" s="1"/>
    </row>
    <row r="457" spans="2:8" ht="15.75" customHeight="1">
      <c r="B457" s="38"/>
      <c r="C457" s="38"/>
      <c r="D457" s="41"/>
      <c r="E457" s="1"/>
      <c r="F457" s="1"/>
      <c r="H457" s="1"/>
    </row>
    <row r="458" spans="2:8" ht="15.75" customHeight="1">
      <c r="B458" s="38"/>
      <c r="C458" s="38"/>
      <c r="D458" s="41"/>
      <c r="E458" s="1"/>
      <c r="F458" s="1"/>
      <c r="H458" s="1"/>
    </row>
    <row r="459" spans="2:8" ht="15.75" customHeight="1">
      <c r="B459" s="38"/>
      <c r="C459" s="38"/>
      <c r="D459" s="41"/>
      <c r="E459" s="1"/>
      <c r="F459" s="1"/>
      <c r="H459" s="1"/>
    </row>
    <row r="460" spans="2:8" ht="15.75" customHeight="1">
      <c r="B460" s="38"/>
      <c r="C460" s="38"/>
      <c r="D460" s="41"/>
      <c r="E460" s="1"/>
      <c r="F460" s="1"/>
      <c r="H460" s="1"/>
    </row>
    <row r="461" spans="2:8" ht="15.75" customHeight="1">
      <c r="B461" s="38"/>
      <c r="C461" s="38"/>
      <c r="D461" s="41"/>
      <c r="E461" s="1"/>
      <c r="F461" s="1"/>
      <c r="H461" s="1"/>
    </row>
    <row r="462" spans="2:8" ht="15.75" customHeight="1">
      <c r="B462" s="38"/>
      <c r="C462" s="38"/>
      <c r="D462" s="41"/>
      <c r="E462" s="1"/>
      <c r="F462" s="1"/>
      <c r="H462" s="1"/>
    </row>
    <row r="463" spans="2:8" ht="15.75" customHeight="1">
      <c r="B463" s="38"/>
      <c r="C463" s="38"/>
      <c r="D463" s="41"/>
      <c r="E463" s="1"/>
      <c r="F463" s="1"/>
      <c r="H463" s="1"/>
    </row>
    <row r="464" spans="2:8" ht="15.75" customHeight="1">
      <c r="B464" s="38"/>
      <c r="C464" s="38"/>
      <c r="D464" s="41"/>
      <c r="E464" s="1"/>
      <c r="F464" s="1"/>
      <c r="H464" s="1"/>
    </row>
    <row r="465" spans="2:8" ht="15.75" customHeight="1">
      <c r="B465" s="38"/>
      <c r="C465" s="38"/>
      <c r="D465" s="41"/>
      <c r="E465" s="1"/>
      <c r="F465" s="1"/>
      <c r="H465" s="1"/>
    </row>
    <row r="466" spans="2:8" ht="15.75" customHeight="1">
      <c r="B466" s="38"/>
      <c r="C466" s="38"/>
      <c r="D466" s="41"/>
      <c r="E466" s="1"/>
      <c r="F466" s="1"/>
      <c r="H466" s="1"/>
    </row>
    <row r="467" spans="2:8" ht="15.75" customHeight="1">
      <c r="B467" s="38"/>
      <c r="C467" s="38"/>
      <c r="D467" s="41"/>
      <c r="E467" s="1"/>
      <c r="F467" s="1"/>
      <c r="H467" s="1"/>
    </row>
    <row r="468" spans="2:8" ht="15.75" customHeight="1">
      <c r="B468" s="38"/>
      <c r="C468" s="38"/>
      <c r="D468" s="41"/>
      <c r="E468" s="1"/>
      <c r="F468" s="1"/>
      <c r="H468" s="1"/>
    </row>
    <row r="469" spans="2:8" ht="15.75" customHeight="1">
      <c r="B469" s="38"/>
      <c r="C469" s="38"/>
      <c r="D469" s="41"/>
      <c r="E469" s="1"/>
      <c r="F469" s="1"/>
      <c r="H469" s="1"/>
    </row>
    <row r="470" spans="2:8" ht="15.75" customHeight="1">
      <c r="B470" s="38"/>
      <c r="C470" s="38"/>
      <c r="D470" s="41"/>
      <c r="E470" s="1"/>
      <c r="F470" s="1"/>
      <c r="H470" s="1"/>
    </row>
    <row r="471" spans="2:8" ht="15.75" customHeight="1">
      <c r="B471" s="38"/>
      <c r="C471" s="38"/>
      <c r="D471" s="41"/>
      <c r="E471" s="1"/>
      <c r="F471" s="1"/>
      <c r="H471" s="1"/>
    </row>
    <row r="472" spans="2:8" ht="15.75" customHeight="1">
      <c r="B472" s="38"/>
      <c r="C472" s="38"/>
      <c r="D472" s="41"/>
      <c r="E472" s="1"/>
      <c r="F472" s="1"/>
      <c r="H472" s="1"/>
    </row>
    <row r="473" spans="2:8" ht="15.75" customHeight="1">
      <c r="B473" s="38"/>
      <c r="C473" s="38"/>
      <c r="D473" s="41"/>
      <c r="E473" s="1"/>
      <c r="F473" s="1"/>
      <c r="H473" s="1"/>
    </row>
    <row r="474" spans="2:8" ht="15.75" customHeight="1">
      <c r="B474" s="38"/>
      <c r="C474" s="38"/>
      <c r="D474" s="41"/>
      <c r="E474" s="1"/>
      <c r="F474" s="1"/>
      <c r="H474" s="1"/>
    </row>
    <row r="475" spans="2:8" ht="15.75" customHeight="1">
      <c r="B475" s="38"/>
      <c r="C475" s="38"/>
      <c r="D475" s="41"/>
      <c r="E475" s="1"/>
      <c r="F475" s="1"/>
      <c r="H475" s="1"/>
    </row>
    <row r="476" spans="2:8" ht="15.75" customHeight="1">
      <c r="B476" s="38"/>
      <c r="C476" s="38"/>
      <c r="D476" s="41"/>
      <c r="E476" s="1"/>
      <c r="F476" s="1"/>
      <c r="H476" s="1"/>
    </row>
    <row r="477" spans="2:8" ht="15.75" customHeight="1">
      <c r="B477" s="38"/>
      <c r="C477" s="38"/>
      <c r="D477" s="41"/>
      <c r="E477" s="1"/>
      <c r="F477" s="1"/>
      <c r="H477" s="1"/>
    </row>
    <row r="478" spans="2:8" ht="15.75" customHeight="1">
      <c r="B478" s="38"/>
      <c r="C478" s="38"/>
      <c r="D478" s="41"/>
      <c r="E478" s="1"/>
      <c r="F478" s="1"/>
      <c r="H478" s="1"/>
    </row>
    <row r="479" spans="2:8" ht="15.75" customHeight="1">
      <c r="B479" s="38"/>
      <c r="C479" s="38"/>
      <c r="D479" s="41"/>
      <c r="E479" s="1"/>
      <c r="F479" s="1"/>
      <c r="H479" s="1"/>
    </row>
    <row r="480" spans="2:8" ht="15.75" customHeight="1">
      <c r="B480" s="38"/>
      <c r="C480" s="38"/>
      <c r="D480" s="41"/>
      <c r="E480" s="1"/>
      <c r="F480" s="1"/>
      <c r="H480" s="1"/>
    </row>
    <row r="481" spans="2:8" ht="15.75" customHeight="1">
      <c r="B481" s="38"/>
      <c r="C481" s="38"/>
      <c r="D481" s="41"/>
      <c r="E481" s="1"/>
      <c r="F481" s="1"/>
      <c r="H481" s="1"/>
    </row>
    <row r="482" spans="2:8" ht="15.75" customHeight="1">
      <c r="B482" s="38"/>
      <c r="C482" s="38"/>
      <c r="D482" s="41"/>
      <c r="E482" s="1"/>
      <c r="F482" s="1"/>
      <c r="H482" s="1"/>
    </row>
    <row r="483" spans="2:8" ht="15.75" customHeight="1">
      <c r="B483" s="38"/>
      <c r="C483" s="38"/>
      <c r="D483" s="41"/>
      <c r="E483" s="1"/>
      <c r="F483" s="1"/>
      <c r="H483" s="1"/>
    </row>
    <row r="484" spans="2:8" ht="15.75" customHeight="1">
      <c r="B484" s="38"/>
      <c r="C484" s="38"/>
      <c r="D484" s="41"/>
      <c r="E484" s="1"/>
      <c r="F484" s="1"/>
      <c r="H484" s="1"/>
    </row>
    <row r="485" spans="2:8" ht="15.75" customHeight="1">
      <c r="B485" s="38"/>
      <c r="C485" s="38"/>
      <c r="D485" s="41"/>
      <c r="E485" s="1"/>
      <c r="F485" s="1"/>
      <c r="H485" s="1"/>
    </row>
    <row r="486" spans="2:8" ht="15.75" customHeight="1">
      <c r="B486" s="38"/>
      <c r="C486" s="38"/>
      <c r="D486" s="41"/>
      <c r="E486" s="1"/>
      <c r="F486" s="1"/>
      <c r="H486" s="1"/>
    </row>
    <row r="487" spans="2:8" ht="15.75" customHeight="1">
      <c r="B487" s="38"/>
      <c r="C487" s="38"/>
      <c r="D487" s="41"/>
      <c r="E487" s="1"/>
      <c r="F487" s="1"/>
      <c r="H487" s="1"/>
    </row>
    <row r="488" spans="2:8" ht="15.75" customHeight="1">
      <c r="B488" s="38"/>
      <c r="C488" s="38"/>
      <c r="D488" s="41"/>
      <c r="E488" s="1"/>
      <c r="F488" s="1"/>
      <c r="H488" s="1"/>
    </row>
    <row r="489" spans="2:8" ht="15.75" customHeight="1">
      <c r="B489" s="38"/>
      <c r="C489" s="38"/>
      <c r="D489" s="41"/>
      <c r="E489" s="1"/>
      <c r="F489" s="1"/>
      <c r="H489" s="1"/>
    </row>
    <row r="490" spans="2:8" ht="15.75" customHeight="1">
      <c r="B490" s="38"/>
      <c r="C490" s="38"/>
      <c r="D490" s="41"/>
      <c r="E490" s="1"/>
      <c r="F490" s="1"/>
      <c r="H490" s="1"/>
    </row>
    <row r="491" spans="2:8" ht="15.75" customHeight="1">
      <c r="B491" s="38"/>
      <c r="C491" s="38"/>
      <c r="D491" s="41"/>
      <c r="E491" s="1"/>
      <c r="F491" s="1"/>
      <c r="H491" s="1"/>
    </row>
    <row r="492" spans="2:8" ht="15.75" customHeight="1">
      <c r="B492" s="38"/>
      <c r="C492" s="38"/>
      <c r="D492" s="41"/>
      <c r="E492" s="1"/>
      <c r="F492" s="1"/>
      <c r="H492" s="1"/>
    </row>
    <row r="493" spans="2:8" ht="15.75" customHeight="1">
      <c r="B493" s="38"/>
      <c r="C493" s="38"/>
      <c r="D493" s="41"/>
      <c r="E493" s="1"/>
      <c r="F493" s="1"/>
      <c r="H493" s="1"/>
    </row>
    <row r="494" spans="2:8" ht="15.75" customHeight="1">
      <c r="B494" s="38"/>
      <c r="C494" s="38"/>
      <c r="D494" s="41"/>
      <c r="E494" s="1"/>
      <c r="F494" s="1"/>
      <c r="H494" s="1"/>
    </row>
    <row r="495" spans="2:8" ht="15.75" customHeight="1">
      <c r="B495" s="38"/>
      <c r="C495" s="38"/>
      <c r="D495" s="41"/>
      <c r="E495" s="1"/>
      <c r="F495" s="1"/>
      <c r="H495" s="1"/>
    </row>
    <row r="496" spans="2:8" ht="15.75" customHeight="1">
      <c r="B496" s="38"/>
      <c r="C496" s="38"/>
      <c r="D496" s="41"/>
      <c r="E496" s="1"/>
      <c r="F496" s="1"/>
      <c r="H496" s="1"/>
    </row>
    <row r="497" spans="2:8" ht="15.75" customHeight="1">
      <c r="B497" s="38"/>
      <c r="C497" s="38"/>
      <c r="D497" s="41"/>
      <c r="E497" s="1"/>
      <c r="F497" s="1"/>
      <c r="H497" s="1"/>
    </row>
    <row r="498" spans="2:8" ht="15.75" customHeight="1">
      <c r="B498" s="38"/>
      <c r="C498" s="38"/>
      <c r="D498" s="41"/>
      <c r="E498" s="1"/>
      <c r="F498" s="1"/>
      <c r="H498" s="1"/>
    </row>
    <row r="499" spans="2:8" ht="15.75" customHeight="1">
      <c r="B499" s="38"/>
      <c r="C499" s="38"/>
      <c r="D499" s="41"/>
      <c r="E499" s="1"/>
      <c r="F499" s="1"/>
      <c r="H499" s="1"/>
    </row>
    <row r="500" spans="2:8" ht="15.75" customHeight="1">
      <c r="B500" s="38"/>
      <c r="C500" s="38"/>
      <c r="D500" s="41"/>
      <c r="E500" s="1"/>
      <c r="F500" s="1"/>
      <c r="H500" s="1"/>
    </row>
    <row r="501" spans="2:8" ht="15.75" customHeight="1">
      <c r="B501" s="38"/>
      <c r="C501" s="38"/>
      <c r="D501" s="41"/>
      <c r="E501" s="1"/>
      <c r="F501" s="1"/>
      <c r="H501" s="1"/>
    </row>
    <row r="502" spans="2:8" ht="15.75" customHeight="1">
      <c r="B502" s="38"/>
      <c r="C502" s="38"/>
      <c r="D502" s="41"/>
      <c r="E502" s="1"/>
      <c r="F502" s="1"/>
      <c r="H502" s="1"/>
    </row>
    <row r="503" spans="2:8" ht="15.75" customHeight="1">
      <c r="B503" s="38"/>
      <c r="C503" s="38"/>
      <c r="D503" s="41"/>
      <c r="E503" s="1"/>
      <c r="F503" s="1"/>
      <c r="H503" s="1"/>
    </row>
    <row r="504" spans="2:8" ht="15.75" customHeight="1">
      <c r="B504" s="38"/>
      <c r="C504" s="38"/>
      <c r="D504" s="41"/>
      <c r="E504" s="1"/>
      <c r="F504" s="1"/>
      <c r="H504" s="1"/>
    </row>
    <row r="505" spans="2:8" ht="15.75" customHeight="1">
      <c r="B505" s="38"/>
      <c r="C505" s="38"/>
      <c r="D505" s="41"/>
      <c r="E505" s="1"/>
      <c r="F505" s="1"/>
      <c r="H505" s="1"/>
    </row>
    <row r="506" spans="2:8" ht="15.75" customHeight="1">
      <c r="B506" s="38"/>
      <c r="C506" s="38"/>
      <c r="D506" s="41"/>
      <c r="E506" s="1"/>
      <c r="F506" s="1"/>
      <c r="H506" s="1"/>
    </row>
    <row r="507" spans="2:8" ht="15.75" customHeight="1">
      <c r="B507" s="38"/>
      <c r="C507" s="38"/>
      <c r="D507" s="41"/>
      <c r="E507" s="1"/>
      <c r="F507" s="1"/>
      <c r="H507" s="1"/>
    </row>
    <row r="508" spans="2:8" ht="15.75" customHeight="1">
      <c r="B508" s="38"/>
      <c r="C508" s="38"/>
      <c r="D508" s="41"/>
      <c r="E508" s="1"/>
      <c r="F508" s="1"/>
      <c r="H508" s="1"/>
    </row>
    <row r="509" spans="2:8" ht="15.75" customHeight="1">
      <c r="B509" s="38"/>
      <c r="C509" s="38"/>
      <c r="D509" s="41"/>
      <c r="E509" s="1"/>
      <c r="F509" s="1"/>
      <c r="H509" s="1"/>
    </row>
    <row r="510" spans="2:8" ht="15.75" customHeight="1">
      <c r="B510" s="38"/>
      <c r="C510" s="38"/>
      <c r="D510" s="41"/>
      <c r="E510" s="1"/>
      <c r="F510" s="1"/>
      <c r="H510" s="1"/>
    </row>
    <row r="511" spans="2:8" ht="15.75" customHeight="1">
      <c r="B511" s="38"/>
      <c r="C511" s="38"/>
      <c r="D511" s="41"/>
      <c r="E511" s="1"/>
      <c r="F511" s="1"/>
      <c r="H511" s="1"/>
    </row>
    <row r="512" spans="2:8" ht="15.75" customHeight="1">
      <c r="B512" s="38"/>
      <c r="C512" s="38"/>
      <c r="D512" s="41"/>
      <c r="E512" s="1"/>
      <c r="F512" s="1"/>
      <c r="H512" s="1"/>
    </row>
    <row r="513" spans="2:8" ht="15.75" customHeight="1">
      <c r="B513" s="38"/>
      <c r="C513" s="38"/>
      <c r="D513" s="41"/>
      <c r="E513" s="1"/>
      <c r="F513" s="1"/>
      <c r="H513" s="1"/>
    </row>
    <row r="514" spans="2:8" ht="15.75" customHeight="1">
      <c r="B514" s="38"/>
      <c r="C514" s="38"/>
      <c r="D514" s="41"/>
      <c r="E514" s="1"/>
      <c r="F514" s="1"/>
      <c r="H514" s="1"/>
    </row>
    <row r="515" spans="2:8" ht="15.75" customHeight="1">
      <c r="B515" s="38"/>
      <c r="C515" s="38"/>
      <c r="D515" s="41"/>
      <c r="E515" s="1"/>
      <c r="F515" s="1"/>
      <c r="H515" s="1"/>
    </row>
    <row r="516" spans="2:8" ht="15.75" customHeight="1">
      <c r="B516" s="38"/>
      <c r="C516" s="38"/>
      <c r="D516" s="41"/>
      <c r="E516" s="1"/>
      <c r="F516" s="1"/>
      <c r="H516" s="1"/>
    </row>
    <row r="517" spans="2:8" ht="15.75" customHeight="1">
      <c r="B517" s="38"/>
      <c r="C517" s="38"/>
      <c r="D517" s="41"/>
      <c r="E517" s="1"/>
      <c r="F517" s="1"/>
      <c r="H517" s="1"/>
    </row>
    <row r="518" spans="2:8" ht="15.75" customHeight="1">
      <c r="B518" s="38"/>
      <c r="C518" s="38"/>
      <c r="D518" s="41"/>
      <c r="E518" s="1"/>
      <c r="F518" s="1"/>
      <c r="H518" s="1"/>
    </row>
    <row r="519" spans="2:8" ht="15.75" customHeight="1">
      <c r="B519" s="38"/>
      <c r="C519" s="38"/>
      <c r="D519" s="41"/>
      <c r="E519" s="1"/>
      <c r="F519" s="1"/>
      <c r="H519" s="1"/>
    </row>
    <row r="520" spans="2:8" ht="15.75" customHeight="1">
      <c r="B520" s="38"/>
      <c r="C520" s="38"/>
      <c r="D520" s="41"/>
      <c r="E520" s="1"/>
      <c r="F520" s="1"/>
      <c r="H520" s="1"/>
    </row>
    <row r="521" spans="2:8" ht="15.75" customHeight="1">
      <c r="B521" s="38"/>
      <c r="C521" s="38"/>
      <c r="D521" s="41"/>
      <c r="E521" s="1"/>
      <c r="F521" s="1"/>
      <c r="H521" s="1"/>
    </row>
    <row r="522" spans="2:8" ht="15.75" customHeight="1">
      <c r="B522" s="38"/>
      <c r="C522" s="38"/>
      <c r="D522" s="41"/>
      <c r="E522" s="1"/>
      <c r="F522" s="1"/>
      <c r="H522" s="1"/>
    </row>
    <row r="523" spans="2:8" ht="15.75" customHeight="1">
      <c r="B523" s="38"/>
      <c r="C523" s="38"/>
      <c r="D523" s="41"/>
      <c r="E523" s="1"/>
      <c r="F523" s="1"/>
      <c r="H523" s="1"/>
    </row>
    <row r="524" spans="2:8" ht="15.75" customHeight="1">
      <c r="B524" s="38"/>
      <c r="C524" s="38"/>
      <c r="D524" s="41"/>
      <c r="E524" s="1"/>
      <c r="F524" s="1"/>
      <c r="H524" s="1"/>
    </row>
    <row r="525" spans="2:8" ht="15.75" customHeight="1">
      <c r="B525" s="38"/>
      <c r="C525" s="38"/>
      <c r="D525" s="41"/>
      <c r="E525" s="1"/>
      <c r="F525" s="1"/>
      <c r="H525" s="1"/>
    </row>
    <row r="526" spans="2:8" ht="15.75" customHeight="1">
      <c r="B526" s="38"/>
      <c r="C526" s="38"/>
      <c r="D526" s="41"/>
      <c r="E526" s="1"/>
      <c r="F526" s="1"/>
      <c r="H526" s="1"/>
    </row>
    <row r="527" spans="2:8" ht="15.75" customHeight="1">
      <c r="B527" s="38"/>
      <c r="C527" s="38"/>
      <c r="D527" s="41"/>
      <c r="E527" s="1"/>
      <c r="F527" s="1"/>
      <c r="H527" s="1"/>
    </row>
    <row r="528" spans="2:8" ht="15.75" customHeight="1">
      <c r="B528" s="38"/>
      <c r="C528" s="38"/>
      <c r="D528" s="41"/>
      <c r="E528" s="1"/>
      <c r="F528" s="1"/>
      <c r="H528" s="1"/>
    </row>
    <row r="529" spans="2:8" ht="15.75" customHeight="1">
      <c r="B529" s="38"/>
      <c r="C529" s="38"/>
      <c r="D529" s="41"/>
      <c r="E529" s="1"/>
      <c r="F529" s="1"/>
      <c r="H529" s="1"/>
    </row>
    <row r="530" spans="2:8" ht="15.75" customHeight="1">
      <c r="B530" s="38"/>
      <c r="C530" s="38"/>
      <c r="D530" s="41"/>
      <c r="E530" s="1"/>
      <c r="F530" s="1"/>
      <c r="H530" s="1"/>
    </row>
    <row r="531" spans="2:8" ht="15.75" customHeight="1">
      <c r="B531" s="38"/>
      <c r="C531" s="38"/>
      <c r="D531" s="41"/>
      <c r="E531" s="1"/>
      <c r="F531" s="1"/>
      <c r="H531" s="1"/>
    </row>
    <row r="532" spans="2:8" ht="15.75" customHeight="1">
      <c r="B532" s="38"/>
      <c r="C532" s="38"/>
      <c r="D532" s="41"/>
      <c r="E532" s="1"/>
      <c r="F532" s="1"/>
      <c r="H532" s="1"/>
    </row>
    <row r="533" spans="2:8" ht="15.75" customHeight="1">
      <c r="B533" s="38"/>
      <c r="C533" s="38"/>
      <c r="D533" s="41"/>
      <c r="E533" s="1"/>
      <c r="F533" s="1"/>
      <c r="H533" s="1"/>
    </row>
    <row r="534" spans="2:8" ht="15.75" customHeight="1">
      <c r="B534" s="38"/>
      <c r="C534" s="38"/>
      <c r="D534" s="41"/>
      <c r="E534" s="1"/>
      <c r="F534" s="1"/>
      <c r="H534" s="1"/>
    </row>
    <row r="535" spans="2:8" ht="15.75" customHeight="1">
      <c r="B535" s="38"/>
      <c r="C535" s="38"/>
      <c r="D535" s="41"/>
      <c r="E535" s="1"/>
      <c r="F535" s="1"/>
      <c r="H535" s="1"/>
    </row>
    <row r="536" spans="2:8" ht="15.75" customHeight="1">
      <c r="B536" s="38"/>
      <c r="C536" s="38"/>
      <c r="D536" s="41"/>
      <c r="E536" s="1"/>
      <c r="F536" s="1"/>
      <c r="H536" s="1"/>
    </row>
    <row r="537" spans="2:8" ht="15.75" customHeight="1">
      <c r="B537" s="38"/>
      <c r="C537" s="38"/>
      <c r="D537" s="41"/>
      <c r="E537" s="1"/>
      <c r="F537" s="1"/>
      <c r="H537" s="1"/>
    </row>
    <row r="538" spans="2:8" ht="15.75" customHeight="1">
      <c r="B538" s="38"/>
      <c r="C538" s="38"/>
      <c r="D538" s="41"/>
      <c r="E538" s="1"/>
      <c r="F538" s="1"/>
      <c r="H538" s="1"/>
    </row>
    <row r="539" spans="2:8" ht="15.75" customHeight="1">
      <c r="B539" s="38"/>
      <c r="C539" s="38"/>
      <c r="D539" s="41"/>
      <c r="E539" s="1"/>
      <c r="F539" s="1"/>
      <c r="H539" s="1"/>
    </row>
    <row r="540" spans="2:8" ht="15.75" customHeight="1">
      <c r="B540" s="38"/>
      <c r="C540" s="38"/>
      <c r="D540" s="41"/>
      <c r="E540" s="1"/>
      <c r="F540" s="1"/>
      <c r="H540" s="1"/>
    </row>
    <row r="541" spans="2:8" ht="15.75" customHeight="1">
      <c r="B541" s="38"/>
      <c r="C541" s="38"/>
      <c r="D541" s="41"/>
      <c r="E541" s="1"/>
      <c r="F541" s="1"/>
      <c r="H541" s="1"/>
    </row>
    <row r="542" spans="2:8" ht="15.75" customHeight="1">
      <c r="B542" s="38"/>
      <c r="C542" s="38"/>
      <c r="D542" s="41"/>
      <c r="E542" s="1"/>
      <c r="F542" s="1"/>
      <c r="H542" s="1"/>
    </row>
    <row r="543" spans="2:8" ht="15.75" customHeight="1">
      <c r="B543" s="38"/>
      <c r="C543" s="38"/>
      <c r="D543" s="41"/>
      <c r="E543" s="1"/>
      <c r="F543" s="1"/>
      <c r="H543" s="1"/>
    </row>
    <row r="544" spans="2:8" ht="15.75" customHeight="1">
      <c r="B544" s="38"/>
      <c r="C544" s="38"/>
      <c r="D544" s="41"/>
      <c r="E544" s="1"/>
      <c r="F544" s="1"/>
      <c r="H544" s="1"/>
    </row>
    <row r="545" spans="2:8" ht="15.75" customHeight="1">
      <c r="B545" s="38"/>
      <c r="C545" s="38"/>
      <c r="D545" s="41"/>
      <c r="E545" s="1"/>
      <c r="F545" s="1"/>
      <c r="H545" s="1"/>
    </row>
    <row r="546" spans="2:8" ht="15.75" customHeight="1">
      <c r="B546" s="38"/>
      <c r="C546" s="38"/>
      <c r="D546" s="41"/>
      <c r="E546" s="1"/>
      <c r="F546" s="1"/>
      <c r="H546" s="1"/>
    </row>
    <row r="547" spans="2:8" ht="15.75" customHeight="1">
      <c r="B547" s="38"/>
      <c r="C547" s="38"/>
      <c r="D547" s="41"/>
      <c r="E547" s="1"/>
      <c r="F547" s="1"/>
      <c r="H547" s="1"/>
    </row>
    <row r="548" spans="2:8" ht="15.75" customHeight="1">
      <c r="B548" s="38"/>
      <c r="C548" s="38"/>
      <c r="D548" s="41"/>
      <c r="E548" s="1"/>
      <c r="F548" s="1"/>
      <c r="H548" s="1"/>
    </row>
    <row r="549" spans="2:8" ht="15.75" customHeight="1">
      <c r="B549" s="38"/>
      <c r="C549" s="38"/>
      <c r="D549" s="41"/>
      <c r="E549" s="1"/>
      <c r="F549" s="1"/>
      <c r="H549" s="1"/>
    </row>
    <row r="550" spans="2:8" ht="15.75" customHeight="1">
      <c r="B550" s="38"/>
      <c r="C550" s="38"/>
      <c r="D550" s="41"/>
      <c r="E550" s="1"/>
      <c r="F550" s="1"/>
      <c r="H550" s="1"/>
    </row>
    <row r="551" spans="2:8" ht="15.75" customHeight="1">
      <c r="B551" s="38"/>
      <c r="C551" s="38"/>
      <c r="D551" s="41"/>
      <c r="E551" s="1"/>
      <c r="F551" s="1"/>
      <c r="H551" s="1"/>
    </row>
    <row r="552" spans="2:8" ht="15.75" customHeight="1">
      <c r="B552" s="38"/>
      <c r="C552" s="38"/>
      <c r="D552" s="41"/>
      <c r="E552" s="1"/>
      <c r="F552" s="1"/>
      <c r="H552" s="1"/>
    </row>
    <row r="553" spans="2:8" ht="15.75" customHeight="1">
      <c r="B553" s="38"/>
      <c r="C553" s="38"/>
      <c r="D553" s="41"/>
      <c r="E553" s="1"/>
      <c r="F553" s="1"/>
      <c r="H553" s="1"/>
    </row>
    <row r="554" spans="2:8" ht="15.75" customHeight="1">
      <c r="B554" s="38"/>
      <c r="C554" s="38"/>
      <c r="D554" s="41"/>
      <c r="E554" s="1"/>
      <c r="F554" s="1"/>
      <c r="H554" s="1"/>
    </row>
    <row r="555" spans="2:8" ht="15.75" customHeight="1">
      <c r="B555" s="38"/>
      <c r="C555" s="38"/>
      <c r="D555" s="41"/>
      <c r="E555" s="1"/>
      <c r="F555" s="1"/>
      <c r="H555" s="1"/>
    </row>
    <row r="556" spans="2:8" ht="15.75" customHeight="1">
      <c r="B556" s="38"/>
      <c r="C556" s="38"/>
      <c r="D556" s="41"/>
      <c r="E556" s="1"/>
      <c r="F556" s="1"/>
      <c r="H556" s="1"/>
    </row>
    <row r="557" spans="2:8" ht="15.75" customHeight="1">
      <c r="B557" s="38"/>
      <c r="C557" s="38"/>
      <c r="D557" s="41"/>
      <c r="E557" s="1"/>
      <c r="F557" s="1"/>
      <c r="H557" s="1"/>
    </row>
    <row r="558" spans="2:8" ht="15.75" customHeight="1">
      <c r="B558" s="38"/>
      <c r="C558" s="38"/>
      <c r="D558" s="41"/>
      <c r="E558" s="1"/>
      <c r="F558" s="1"/>
      <c r="H558" s="1"/>
    </row>
    <row r="559" spans="2:8" ht="15.75" customHeight="1">
      <c r="B559" s="38"/>
      <c r="C559" s="38"/>
      <c r="D559" s="41"/>
      <c r="E559" s="1"/>
      <c r="F559" s="1"/>
      <c r="H559" s="1"/>
    </row>
    <row r="560" spans="2:8" ht="15.75" customHeight="1">
      <c r="B560" s="38"/>
      <c r="C560" s="38"/>
      <c r="D560" s="41"/>
      <c r="E560" s="1"/>
      <c r="F560" s="1"/>
      <c r="H560" s="1"/>
    </row>
    <row r="561" spans="2:8" ht="15.75" customHeight="1">
      <c r="B561" s="38"/>
      <c r="C561" s="38"/>
      <c r="D561" s="41"/>
      <c r="E561" s="1"/>
      <c r="F561" s="1"/>
      <c r="H561" s="1"/>
    </row>
    <row r="562" spans="2:8" ht="15.75" customHeight="1">
      <c r="B562" s="38"/>
      <c r="C562" s="38"/>
      <c r="D562" s="41"/>
      <c r="E562" s="1"/>
      <c r="F562" s="1"/>
      <c r="H562" s="1"/>
    </row>
    <row r="563" spans="2:8" ht="15.75" customHeight="1">
      <c r="B563" s="38"/>
      <c r="C563" s="38"/>
      <c r="D563" s="41"/>
      <c r="E563" s="1"/>
      <c r="F563" s="1"/>
      <c r="H563" s="1"/>
    </row>
    <row r="564" spans="2:8" ht="15.75" customHeight="1">
      <c r="B564" s="38"/>
      <c r="C564" s="38"/>
      <c r="D564" s="41"/>
      <c r="E564" s="1"/>
      <c r="F564" s="1"/>
      <c r="H564" s="1"/>
    </row>
    <row r="565" spans="2:8" ht="15.75" customHeight="1">
      <c r="B565" s="38"/>
      <c r="C565" s="38"/>
      <c r="D565" s="41"/>
      <c r="E565" s="1"/>
      <c r="F565" s="1"/>
      <c r="H565" s="1"/>
    </row>
    <row r="566" spans="2:8" ht="15.75" customHeight="1">
      <c r="B566" s="38"/>
      <c r="C566" s="38"/>
      <c r="D566" s="41"/>
      <c r="E566" s="1"/>
      <c r="F566" s="1"/>
      <c r="H566" s="1"/>
    </row>
    <row r="567" spans="2:8" ht="15.75" customHeight="1">
      <c r="B567" s="38"/>
      <c r="C567" s="38"/>
      <c r="D567" s="41"/>
      <c r="E567" s="1"/>
      <c r="F567" s="1"/>
      <c r="H567" s="1"/>
    </row>
    <row r="568" spans="2:8" ht="15.75" customHeight="1">
      <c r="B568" s="38"/>
      <c r="C568" s="38"/>
      <c r="D568" s="41"/>
      <c r="E568" s="1"/>
      <c r="F568" s="1"/>
      <c r="H568" s="1"/>
    </row>
    <row r="569" spans="2:8" ht="15.75" customHeight="1">
      <c r="B569" s="38"/>
      <c r="C569" s="38"/>
      <c r="D569" s="41"/>
      <c r="E569" s="1"/>
      <c r="F569" s="1"/>
      <c r="H569" s="1"/>
    </row>
    <row r="570" spans="2:8" ht="15.75" customHeight="1">
      <c r="B570" s="38"/>
      <c r="C570" s="38"/>
      <c r="D570" s="41"/>
      <c r="E570" s="1"/>
      <c r="F570" s="1"/>
      <c r="H570" s="1"/>
    </row>
    <row r="571" spans="2:8" ht="15.75" customHeight="1">
      <c r="B571" s="38"/>
      <c r="C571" s="38"/>
      <c r="D571" s="41"/>
      <c r="E571" s="1"/>
      <c r="F571" s="1"/>
      <c r="H571" s="1"/>
    </row>
    <row r="572" spans="2:8" ht="15.75" customHeight="1">
      <c r="B572" s="38"/>
      <c r="C572" s="38"/>
      <c r="D572" s="41"/>
      <c r="E572" s="1"/>
      <c r="F572" s="1"/>
      <c r="H572" s="1"/>
    </row>
    <row r="573" spans="2:8" ht="15.75" customHeight="1">
      <c r="B573" s="38"/>
      <c r="C573" s="38"/>
      <c r="D573" s="41"/>
      <c r="E573" s="1"/>
      <c r="F573" s="1"/>
      <c r="H573" s="1"/>
    </row>
    <row r="574" spans="2:8" ht="15.75" customHeight="1">
      <c r="B574" s="38"/>
      <c r="C574" s="38"/>
      <c r="D574" s="41"/>
      <c r="E574" s="1"/>
      <c r="F574" s="1"/>
      <c r="H574" s="1"/>
    </row>
    <row r="575" spans="2:8" ht="15.75" customHeight="1">
      <c r="B575" s="38"/>
      <c r="C575" s="38"/>
      <c r="D575" s="41"/>
      <c r="E575" s="1"/>
      <c r="F575" s="1"/>
      <c r="H575" s="1"/>
    </row>
    <row r="576" spans="2:8" ht="15.75" customHeight="1">
      <c r="B576" s="38"/>
      <c r="C576" s="38"/>
      <c r="D576" s="41"/>
      <c r="E576" s="1"/>
      <c r="F576" s="1"/>
      <c r="H576" s="1"/>
    </row>
    <row r="577" spans="2:8" ht="15.75" customHeight="1">
      <c r="B577" s="38"/>
      <c r="C577" s="38"/>
      <c r="D577" s="41"/>
      <c r="E577" s="1"/>
      <c r="F577" s="1"/>
      <c r="H577" s="1"/>
    </row>
    <row r="578" spans="2:8" ht="15.75" customHeight="1">
      <c r="B578" s="38"/>
      <c r="C578" s="38"/>
      <c r="D578" s="41"/>
      <c r="E578" s="1"/>
      <c r="F578" s="1"/>
      <c r="H578" s="1"/>
    </row>
    <row r="579" spans="2:8" ht="15.75" customHeight="1">
      <c r="B579" s="38"/>
      <c r="C579" s="38"/>
      <c r="D579" s="41"/>
      <c r="E579" s="1"/>
      <c r="F579" s="1"/>
      <c r="H579" s="1"/>
    </row>
    <row r="580" spans="2:8" ht="15.75" customHeight="1">
      <c r="B580" s="38"/>
      <c r="C580" s="38"/>
      <c r="D580" s="41"/>
      <c r="E580" s="1"/>
      <c r="F580" s="1"/>
      <c r="H580" s="1"/>
    </row>
    <row r="581" spans="2:8" ht="15.75" customHeight="1">
      <c r="B581" s="38"/>
      <c r="C581" s="38"/>
      <c r="D581" s="41"/>
      <c r="E581" s="1"/>
      <c r="F581" s="1"/>
      <c r="H581" s="1"/>
    </row>
    <row r="582" spans="2:8" ht="15.75" customHeight="1">
      <c r="B582" s="38"/>
      <c r="C582" s="38"/>
      <c r="D582" s="41"/>
      <c r="E582" s="1"/>
      <c r="F582" s="1"/>
      <c r="H582" s="1"/>
    </row>
    <row r="583" spans="2:8" ht="15.75" customHeight="1">
      <c r="B583" s="38"/>
      <c r="C583" s="38"/>
      <c r="D583" s="41"/>
      <c r="E583" s="1"/>
      <c r="F583" s="1"/>
      <c r="H583" s="1"/>
    </row>
    <row r="584" spans="2:8" ht="15.75" customHeight="1">
      <c r="B584" s="38"/>
      <c r="C584" s="38"/>
      <c r="D584" s="41"/>
      <c r="E584" s="1"/>
      <c r="F584" s="1"/>
      <c r="H584" s="1"/>
    </row>
    <row r="585" spans="2:8" ht="15.75" customHeight="1">
      <c r="B585" s="38"/>
      <c r="C585" s="38"/>
      <c r="D585" s="41"/>
      <c r="E585" s="1"/>
      <c r="F585" s="1"/>
      <c r="H585" s="1"/>
    </row>
    <row r="586" spans="2:8" ht="15.75" customHeight="1">
      <c r="B586" s="38"/>
      <c r="C586" s="38"/>
      <c r="D586" s="41"/>
      <c r="E586" s="1"/>
      <c r="F586" s="1"/>
      <c r="H586" s="1"/>
    </row>
    <row r="587" spans="2:8" ht="15.75" customHeight="1">
      <c r="B587" s="38"/>
      <c r="C587" s="38"/>
      <c r="D587" s="41"/>
      <c r="E587" s="1"/>
      <c r="F587" s="1"/>
      <c r="H587" s="1"/>
    </row>
    <row r="588" spans="2:8" ht="15.75" customHeight="1">
      <c r="B588" s="38"/>
      <c r="C588" s="38"/>
      <c r="D588" s="41"/>
      <c r="E588" s="1"/>
      <c r="F588" s="1"/>
      <c r="H588" s="1"/>
    </row>
    <row r="589" spans="2:8" ht="15.75" customHeight="1">
      <c r="B589" s="38"/>
      <c r="C589" s="38"/>
      <c r="D589" s="41"/>
      <c r="E589" s="1"/>
      <c r="F589" s="1"/>
      <c r="H589" s="1"/>
    </row>
    <row r="590" spans="2:8" ht="15.75" customHeight="1">
      <c r="B590" s="38"/>
      <c r="C590" s="38"/>
      <c r="D590" s="41"/>
      <c r="E590" s="1"/>
      <c r="F590" s="1"/>
      <c r="H590" s="1"/>
    </row>
    <row r="591" spans="2:8" ht="15.75" customHeight="1">
      <c r="B591" s="38"/>
      <c r="C591" s="38"/>
      <c r="D591" s="41"/>
      <c r="E591" s="1"/>
      <c r="F591" s="1"/>
      <c r="H591" s="1"/>
    </row>
    <row r="592" spans="2:8" ht="15.75" customHeight="1">
      <c r="B592" s="38"/>
      <c r="C592" s="38"/>
      <c r="D592" s="41"/>
      <c r="E592" s="1"/>
      <c r="F592" s="1"/>
      <c r="H592" s="1"/>
    </row>
    <row r="593" spans="2:8" ht="15.75" customHeight="1">
      <c r="B593" s="38"/>
      <c r="C593" s="38"/>
      <c r="D593" s="41"/>
      <c r="E593" s="1"/>
      <c r="F593" s="1"/>
      <c r="H593" s="1"/>
    </row>
    <row r="594" spans="2:8" ht="15.75" customHeight="1">
      <c r="B594" s="38"/>
      <c r="C594" s="38"/>
      <c r="D594" s="41"/>
      <c r="E594" s="1"/>
      <c r="F594" s="1"/>
      <c r="H594" s="1"/>
    </row>
    <row r="595" spans="2:8" ht="15.75" customHeight="1">
      <c r="B595" s="38"/>
      <c r="C595" s="38"/>
      <c r="D595" s="41"/>
      <c r="E595" s="1"/>
      <c r="F595" s="1"/>
      <c r="H595" s="1"/>
    </row>
    <row r="596" spans="2:8" ht="15.75" customHeight="1">
      <c r="B596" s="38"/>
      <c r="C596" s="38"/>
      <c r="D596" s="41"/>
      <c r="E596" s="1"/>
      <c r="F596" s="1"/>
      <c r="H596" s="1"/>
    </row>
    <row r="597" spans="2:8" ht="15.75" customHeight="1">
      <c r="B597" s="38"/>
      <c r="C597" s="38"/>
      <c r="D597" s="41"/>
      <c r="E597" s="1"/>
      <c r="F597" s="1"/>
      <c r="H597" s="1"/>
    </row>
    <row r="598" spans="2:8" ht="15.75" customHeight="1">
      <c r="B598" s="38"/>
      <c r="C598" s="38"/>
      <c r="D598" s="41"/>
      <c r="E598" s="1"/>
      <c r="F598" s="1"/>
      <c r="H598" s="1"/>
    </row>
    <row r="599" spans="2:8" ht="15.75" customHeight="1">
      <c r="B599" s="38"/>
      <c r="C599" s="38"/>
      <c r="D599" s="41"/>
      <c r="E599" s="1"/>
      <c r="F599" s="1"/>
      <c r="H599" s="1"/>
    </row>
    <row r="600" spans="2:8" ht="15.75" customHeight="1">
      <c r="B600" s="38"/>
      <c r="C600" s="38"/>
      <c r="D600" s="41"/>
      <c r="E600" s="1"/>
      <c r="F600" s="1"/>
      <c r="H600" s="1"/>
    </row>
    <row r="601" spans="2:8" ht="15.75" customHeight="1">
      <c r="B601" s="38"/>
      <c r="C601" s="38"/>
      <c r="D601" s="41"/>
      <c r="E601" s="1"/>
      <c r="F601" s="1"/>
      <c r="H601" s="1"/>
    </row>
    <row r="602" spans="2:8" ht="15.75" customHeight="1">
      <c r="B602" s="38"/>
      <c r="C602" s="38"/>
      <c r="D602" s="41"/>
      <c r="E602" s="1"/>
      <c r="F602" s="1"/>
      <c r="H602" s="1"/>
    </row>
    <row r="603" spans="2:8" ht="15.75" customHeight="1">
      <c r="B603" s="38"/>
      <c r="C603" s="38"/>
      <c r="D603" s="41"/>
      <c r="E603" s="1"/>
      <c r="F603" s="1"/>
      <c r="H603" s="1"/>
    </row>
    <row r="604" spans="2:8" ht="15.75" customHeight="1">
      <c r="B604" s="38"/>
      <c r="C604" s="38"/>
      <c r="D604" s="41"/>
      <c r="E604" s="1"/>
      <c r="F604" s="1"/>
      <c r="H604" s="1"/>
    </row>
    <row r="605" spans="2:8" ht="15.75" customHeight="1">
      <c r="B605" s="38"/>
      <c r="C605" s="38"/>
      <c r="D605" s="41"/>
      <c r="E605" s="1"/>
      <c r="F605" s="1"/>
      <c r="H605" s="1"/>
    </row>
    <row r="606" spans="2:8" ht="15.75" customHeight="1">
      <c r="B606" s="38"/>
      <c r="C606" s="38"/>
      <c r="D606" s="41"/>
      <c r="E606" s="1"/>
      <c r="F606" s="1"/>
      <c r="H606" s="1"/>
    </row>
    <row r="607" spans="2:8" ht="15.75" customHeight="1">
      <c r="B607" s="38"/>
      <c r="C607" s="38"/>
      <c r="D607" s="41"/>
      <c r="E607" s="1"/>
      <c r="F607" s="1"/>
      <c r="H607" s="1"/>
    </row>
    <row r="608" spans="2:8" ht="15.75" customHeight="1">
      <c r="B608" s="38"/>
      <c r="C608" s="38"/>
      <c r="D608" s="41"/>
      <c r="E608" s="1"/>
      <c r="F608" s="1"/>
      <c r="H608" s="1"/>
    </row>
    <row r="609" spans="2:8" ht="15.75" customHeight="1">
      <c r="B609" s="38"/>
      <c r="C609" s="38"/>
      <c r="D609" s="41"/>
      <c r="E609" s="1"/>
      <c r="F609" s="1"/>
      <c r="H609" s="1"/>
    </row>
    <row r="610" spans="2:8" ht="15.75" customHeight="1">
      <c r="B610" s="38"/>
      <c r="C610" s="38"/>
      <c r="D610" s="41"/>
      <c r="E610" s="1"/>
      <c r="F610" s="1"/>
      <c r="H610" s="1"/>
    </row>
    <row r="611" spans="2:8" ht="15.75" customHeight="1">
      <c r="B611" s="38"/>
      <c r="C611" s="38"/>
      <c r="D611" s="41"/>
      <c r="E611" s="1"/>
      <c r="F611" s="1"/>
      <c r="H611" s="1"/>
    </row>
    <row r="612" spans="2:8" ht="15.75" customHeight="1">
      <c r="B612" s="38"/>
      <c r="C612" s="38"/>
      <c r="D612" s="41"/>
      <c r="E612" s="1"/>
      <c r="F612" s="1"/>
      <c r="H612" s="1"/>
    </row>
    <row r="613" spans="2:8" ht="15.75" customHeight="1">
      <c r="B613" s="38"/>
      <c r="C613" s="38"/>
      <c r="D613" s="41"/>
      <c r="E613" s="1"/>
      <c r="F613" s="1"/>
      <c r="H613" s="1"/>
    </row>
    <row r="614" spans="2:8" ht="15.75" customHeight="1">
      <c r="B614" s="38"/>
      <c r="C614" s="38"/>
      <c r="D614" s="41"/>
      <c r="E614" s="1"/>
      <c r="F614" s="1"/>
      <c r="H614" s="1"/>
    </row>
    <row r="615" spans="2:8" ht="15.75" customHeight="1">
      <c r="B615" s="38"/>
      <c r="C615" s="38"/>
      <c r="D615" s="41"/>
      <c r="E615" s="1"/>
      <c r="F615" s="1"/>
      <c r="H615" s="1"/>
    </row>
    <row r="616" spans="2:8" ht="15.75" customHeight="1">
      <c r="B616" s="38"/>
      <c r="C616" s="38"/>
      <c r="D616" s="41"/>
      <c r="E616" s="1"/>
      <c r="F616" s="1"/>
      <c r="H616" s="1"/>
    </row>
    <row r="617" spans="2:8" ht="15.75" customHeight="1">
      <c r="B617" s="38"/>
      <c r="C617" s="38"/>
      <c r="D617" s="41"/>
      <c r="E617" s="1"/>
      <c r="F617" s="1"/>
      <c r="H617" s="1"/>
    </row>
    <row r="618" spans="2:8" ht="15.75" customHeight="1">
      <c r="B618" s="38"/>
      <c r="C618" s="38"/>
      <c r="D618" s="41"/>
      <c r="E618" s="1"/>
      <c r="F618" s="1"/>
      <c r="H618" s="1"/>
    </row>
    <row r="619" spans="2:8" ht="15.75" customHeight="1">
      <c r="B619" s="38"/>
      <c r="C619" s="38"/>
      <c r="D619" s="41"/>
      <c r="E619" s="1"/>
      <c r="F619" s="1"/>
      <c r="H619" s="1"/>
    </row>
    <row r="620" spans="2:8" ht="15.75" customHeight="1">
      <c r="B620" s="38"/>
      <c r="C620" s="38"/>
      <c r="D620" s="41"/>
      <c r="E620" s="1"/>
      <c r="F620" s="1"/>
      <c r="H620" s="1"/>
    </row>
    <row r="621" spans="2:8" ht="15.75" customHeight="1">
      <c r="B621" s="38"/>
      <c r="C621" s="38"/>
      <c r="D621" s="41"/>
      <c r="E621" s="1"/>
      <c r="F621" s="1"/>
      <c r="H621" s="1"/>
    </row>
    <row r="622" spans="2:8" ht="15.75" customHeight="1">
      <c r="B622" s="38"/>
      <c r="C622" s="38"/>
      <c r="D622" s="41"/>
      <c r="E622" s="1"/>
      <c r="F622" s="1"/>
      <c r="H622" s="1"/>
    </row>
    <row r="623" spans="2:8" ht="15.75" customHeight="1">
      <c r="B623" s="38"/>
      <c r="C623" s="38"/>
      <c r="D623" s="41"/>
      <c r="E623" s="1"/>
      <c r="F623" s="1"/>
      <c r="H623" s="1"/>
    </row>
    <row r="624" spans="2:8" ht="15.75" customHeight="1">
      <c r="B624" s="38"/>
      <c r="C624" s="38"/>
      <c r="D624" s="41"/>
      <c r="E624" s="1"/>
      <c r="F624" s="1"/>
      <c r="H624" s="1"/>
    </row>
    <row r="625" spans="2:8" ht="15.75" customHeight="1">
      <c r="B625" s="38"/>
      <c r="C625" s="38"/>
      <c r="D625" s="41"/>
      <c r="E625" s="1"/>
      <c r="F625" s="1"/>
      <c r="H625" s="1"/>
    </row>
    <row r="626" spans="2:8" ht="15.75" customHeight="1">
      <c r="B626" s="38"/>
      <c r="C626" s="38"/>
      <c r="D626" s="41"/>
      <c r="E626" s="1"/>
      <c r="F626" s="1"/>
      <c r="H626" s="1"/>
    </row>
    <row r="627" spans="2:8" ht="15.75" customHeight="1">
      <c r="B627" s="38"/>
      <c r="C627" s="38"/>
      <c r="D627" s="41"/>
      <c r="E627" s="1"/>
      <c r="F627" s="1"/>
      <c r="H627" s="1"/>
    </row>
    <row r="628" spans="2:8" ht="15.75" customHeight="1">
      <c r="B628" s="38"/>
      <c r="C628" s="38"/>
      <c r="D628" s="41"/>
      <c r="E628" s="1"/>
      <c r="F628" s="1"/>
      <c r="H628" s="1"/>
    </row>
    <row r="629" spans="2:8" ht="15.75" customHeight="1">
      <c r="B629" s="38"/>
      <c r="C629" s="38"/>
      <c r="D629" s="41"/>
      <c r="E629" s="1"/>
      <c r="F629" s="1"/>
      <c r="H629" s="1"/>
    </row>
    <row r="630" spans="2:8" ht="15.75" customHeight="1">
      <c r="B630" s="38"/>
      <c r="C630" s="38"/>
      <c r="D630" s="41"/>
      <c r="E630" s="1"/>
      <c r="F630" s="1"/>
      <c r="H630" s="1"/>
    </row>
    <row r="631" spans="2:8" ht="15.75" customHeight="1">
      <c r="B631" s="38"/>
      <c r="C631" s="38"/>
      <c r="D631" s="41"/>
      <c r="E631" s="1"/>
      <c r="F631" s="1"/>
      <c r="H631" s="1"/>
    </row>
    <row r="632" spans="2:8" ht="15.75" customHeight="1">
      <c r="B632" s="38"/>
      <c r="C632" s="38"/>
      <c r="D632" s="41"/>
      <c r="E632" s="1"/>
      <c r="F632" s="1"/>
      <c r="H632" s="1"/>
    </row>
    <row r="633" spans="2:8" ht="15.75" customHeight="1">
      <c r="B633" s="38"/>
      <c r="C633" s="38"/>
      <c r="D633" s="41"/>
      <c r="E633" s="1"/>
      <c r="F633" s="1"/>
      <c r="H633" s="1"/>
    </row>
    <row r="634" spans="2:8" ht="15.75" customHeight="1">
      <c r="B634" s="38"/>
      <c r="C634" s="38"/>
      <c r="D634" s="41"/>
      <c r="E634" s="1"/>
      <c r="F634" s="1"/>
      <c r="H634" s="1"/>
    </row>
    <row r="635" spans="2:8" ht="15.75" customHeight="1">
      <c r="B635" s="38"/>
      <c r="C635" s="38"/>
      <c r="D635" s="41"/>
      <c r="E635" s="1"/>
      <c r="F635" s="1"/>
      <c r="H635" s="1"/>
    </row>
    <row r="636" spans="2:8" ht="15.75" customHeight="1">
      <c r="B636" s="38"/>
      <c r="C636" s="38"/>
      <c r="D636" s="41"/>
      <c r="E636" s="1"/>
      <c r="F636" s="1"/>
      <c r="H636" s="1"/>
    </row>
    <row r="637" spans="2:8" ht="15.75" customHeight="1">
      <c r="B637" s="38"/>
      <c r="C637" s="38"/>
      <c r="D637" s="41"/>
      <c r="E637" s="1"/>
      <c r="F637" s="1"/>
      <c r="H637" s="1"/>
    </row>
    <row r="638" spans="2:8" ht="15.75" customHeight="1">
      <c r="B638" s="38"/>
      <c r="C638" s="38"/>
      <c r="D638" s="41"/>
      <c r="E638" s="1"/>
      <c r="F638" s="1"/>
      <c r="H638" s="1"/>
    </row>
    <row r="639" spans="2:8" ht="15.75" customHeight="1">
      <c r="B639" s="38"/>
      <c r="C639" s="38"/>
      <c r="D639" s="41"/>
      <c r="E639" s="1"/>
      <c r="F639" s="1"/>
      <c r="H639" s="1"/>
    </row>
    <row r="640" spans="2:8" ht="15.75" customHeight="1">
      <c r="B640" s="38"/>
      <c r="C640" s="38"/>
      <c r="D640" s="41"/>
      <c r="E640" s="1"/>
      <c r="F640" s="1"/>
      <c r="H640" s="1"/>
    </row>
    <row r="641" spans="2:8" ht="15.75" customHeight="1">
      <c r="B641" s="38"/>
      <c r="C641" s="38"/>
      <c r="D641" s="41"/>
      <c r="E641" s="1"/>
      <c r="F641" s="1"/>
      <c r="H641" s="1"/>
    </row>
    <row r="642" spans="2:8" ht="15.75" customHeight="1">
      <c r="B642" s="38"/>
      <c r="C642" s="38"/>
      <c r="D642" s="41"/>
      <c r="E642" s="1"/>
      <c r="F642" s="1"/>
      <c r="H642" s="1"/>
    </row>
    <row r="643" spans="2:8" ht="15.75" customHeight="1">
      <c r="B643" s="38"/>
      <c r="C643" s="38"/>
      <c r="D643" s="41"/>
      <c r="E643" s="1"/>
      <c r="F643" s="1"/>
      <c r="H643" s="1"/>
    </row>
    <row r="644" spans="2:8" ht="15.75" customHeight="1">
      <c r="B644" s="38"/>
      <c r="C644" s="38"/>
      <c r="D644" s="41"/>
      <c r="E644" s="1"/>
      <c r="F644" s="1"/>
      <c r="H644" s="1"/>
    </row>
    <row r="645" spans="2:8" ht="15.75" customHeight="1">
      <c r="B645" s="38"/>
      <c r="C645" s="38"/>
      <c r="D645" s="41"/>
      <c r="E645" s="1"/>
      <c r="F645" s="1"/>
      <c r="H645" s="1"/>
    </row>
    <row r="646" spans="2:8" ht="15.75" customHeight="1">
      <c r="B646" s="38"/>
      <c r="C646" s="38"/>
      <c r="D646" s="41"/>
      <c r="E646" s="1"/>
      <c r="F646" s="1"/>
      <c r="H646" s="1"/>
    </row>
    <row r="647" spans="2:8" ht="15.75" customHeight="1">
      <c r="B647" s="38"/>
      <c r="C647" s="38"/>
      <c r="D647" s="41"/>
      <c r="E647" s="1"/>
      <c r="F647" s="1"/>
      <c r="H647" s="1"/>
    </row>
    <row r="648" spans="2:8" ht="15.75" customHeight="1">
      <c r="B648" s="38"/>
      <c r="C648" s="38"/>
      <c r="D648" s="41"/>
      <c r="E648" s="1"/>
      <c r="F648" s="1"/>
      <c r="H648" s="1"/>
    </row>
    <row r="649" spans="2:8" ht="15.75" customHeight="1">
      <c r="B649" s="38"/>
      <c r="C649" s="38"/>
      <c r="D649" s="41"/>
      <c r="E649" s="1"/>
      <c r="F649" s="1"/>
      <c r="H649" s="1"/>
    </row>
    <row r="650" spans="2:8" ht="15.75" customHeight="1">
      <c r="B650" s="38"/>
      <c r="C650" s="38"/>
      <c r="D650" s="41"/>
      <c r="E650" s="1"/>
      <c r="F650" s="1"/>
      <c r="H650" s="1"/>
    </row>
    <row r="651" spans="2:8" ht="15.75" customHeight="1">
      <c r="B651" s="38"/>
      <c r="C651" s="38"/>
      <c r="D651" s="41"/>
      <c r="E651" s="1"/>
      <c r="F651" s="1"/>
      <c r="H651" s="1"/>
    </row>
    <row r="652" spans="2:8" ht="15.75" customHeight="1">
      <c r="B652" s="38"/>
      <c r="C652" s="38"/>
      <c r="D652" s="41"/>
      <c r="E652" s="1"/>
      <c r="F652" s="1"/>
      <c r="H652" s="1"/>
    </row>
    <row r="653" spans="2:8" ht="15.75" customHeight="1">
      <c r="B653" s="38"/>
      <c r="C653" s="38"/>
      <c r="D653" s="41"/>
      <c r="E653" s="1"/>
      <c r="F653" s="1"/>
      <c r="H653" s="1"/>
    </row>
    <row r="654" spans="2:8" ht="15.75" customHeight="1">
      <c r="B654" s="38"/>
      <c r="C654" s="38"/>
      <c r="D654" s="41"/>
      <c r="E654" s="1"/>
      <c r="F654" s="1"/>
      <c r="H654" s="1"/>
    </row>
    <row r="655" spans="2:8" ht="15.75" customHeight="1">
      <c r="B655" s="38"/>
      <c r="C655" s="38"/>
      <c r="D655" s="41"/>
      <c r="E655" s="1"/>
      <c r="F655" s="1"/>
      <c r="H655" s="1"/>
    </row>
    <row r="656" spans="2:8" ht="15.75" customHeight="1">
      <c r="B656" s="38"/>
      <c r="C656" s="38"/>
      <c r="D656" s="41"/>
      <c r="E656" s="1"/>
      <c r="F656" s="1"/>
      <c r="H656" s="1"/>
    </row>
    <row r="657" spans="2:8" ht="15.75" customHeight="1">
      <c r="B657" s="38"/>
      <c r="C657" s="38"/>
      <c r="D657" s="41"/>
      <c r="E657" s="1"/>
      <c r="F657" s="1"/>
      <c r="H657" s="1"/>
    </row>
    <row r="658" spans="2:8" ht="15.75" customHeight="1">
      <c r="B658" s="38"/>
      <c r="C658" s="38"/>
      <c r="D658" s="41"/>
      <c r="E658" s="1"/>
      <c r="F658" s="1"/>
      <c r="H658" s="1"/>
    </row>
    <row r="659" spans="2:8" ht="15.75" customHeight="1">
      <c r="B659" s="38"/>
      <c r="C659" s="38"/>
      <c r="D659" s="41"/>
      <c r="E659" s="1"/>
      <c r="F659" s="1"/>
      <c r="H659" s="1"/>
    </row>
    <row r="660" spans="2:8" ht="15.75" customHeight="1">
      <c r="B660" s="38"/>
      <c r="C660" s="38"/>
      <c r="D660" s="41"/>
      <c r="E660" s="1"/>
      <c r="F660" s="1"/>
      <c r="H660" s="1"/>
    </row>
    <row r="661" spans="2:8" ht="15.75" customHeight="1">
      <c r="B661" s="38"/>
      <c r="C661" s="38"/>
      <c r="D661" s="41"/>
      <c r="E661" s="1"/>
      <c r="F661" s="1"/>
      <c r="H661" s="1"/>
    </row>
    <row r="662" spans="2:8" ht="15.75" customHeight="1">
      <c r="B662" s="38"/>
      <c r="C662" s="38"/>
      <c r="D662" s="41"/>
      <c r="E662" s="1"/>
      <c r="F662" s="1"/>
      <c r="H662" s="1"/>
    </row>
    <row r="663" spans="2:8" ht="15.75" customHeight="1">
      <c r="B663" s="38"/>
      <c r="C663" s="38"/>
      <c r="D663" s="41"/>
      <c r="E663" s="1"/>
      <c r="F663" s="1"/>
      <c r="H663" s="1"/>
    </row>
    <row r="664" spans="2:8" ht="15.75" customHeight="1">
      <c r="B664" s="38"/>
      <c r="C664" s="38"/>
      <c r="D664" s="41"/>
      <c r="E664" s="1"/>
      <c r="F664" s="1"/>
      <c r="H664" s="1"/>
    </row>
    <row r="665" spans="2:8" ht="15.75" customHeight="1">
      <c r="B665" s="38"/>
      <c r="C665" s="38"/>
      <c r="D665" s="41"/>
      <c r="E665" s="1"/>
      <c r="F665" s="1"/>
      <c r="H665" s="1"/>
    </row>
    <row r="666" spans="2:8" ht="15.75" customHeight="1">
      <c r="B666" s="38"/>
      <c r="C666" s="38"/>
      <c r="D666" s="41"/>
      <c r="E666" s="1"/>
      <c r="F666" s="1"/>
      <c r="H666" s="1"/>
    </row>
    <row r="667" spans="2:8" ht="15.75" customHeight="1">
      <c r="B667" s="38"/>
      <c r="C667" s="38"/>
      <c r="D667" s="41"/>
      <c r="E667" s="1"/>
      <c r="F667" s="1"/>
      <c r="H667" s="1"/>
    </row>
    <row r="668" spans="2:8" ht="15.75" customHeight="1">
      <c r="B668" s="38"/>
      <c r="C668" s="38"/>
      <c r="D668" s="41"/>
      <c r="E668" s="1"/>
      <c r="F668" s="1"/>
      <c r="H668" s="1"/>
    </row>
    <row r="669" spans="2:8" ht="15.75" customHeight="1">
      <c r="B669" s="38"/>
      <c r="C669" s="38"/>
      <c r="D669" s="41"/>
      <c r="E669" s="1"/>
      <c r="F669" s="1"/>
      <c r="H669" s="1"/>
    </row>
    <row r="670" spans="2:8" ht="15.75" customHeight="1">
      <c r="B670" s="38"/>
      <c r="C670" s="38"/>
      <c r="D670" s="41"/>
      <c r="E670" s="1"/>
      <c r="F670" s="1"/>
      <c r="H670" s="1"/>
    </row>
    <row r="671" spans="2:8" ht="15.75" customHeight="1">
      <c r="B671" s="38"/>
      <c r="C671" s="38"/>
      <c r="D671" s="41"/>
      <c r="E671" s="1"/>
      <c r="F671" s="1"/>
      <c r="H671" s="1"/>
    </row>
    <row r="672" spans="2:8" ht="15.75" customHeight="1">
      <c r="B672" s="38"/>
      <c r="C672" s="38"/>
      <c r="D672" s="41"/>
      <c r="E672" s="1"/>
      <c r="F672" s="1"/>
      <c r="H672" s="1"/>
    </row>
    <row r="673" spans="2:8" ht="15.75" customHeight="1">
      <c r="B673" s="38"/>
      <c r="C673" s="38"/>
      <c r="D673" s="41"/>
      <c r="E673" s="1"/>
      <c r="F673" s="1"/>
      <c r="H673" s="1"/>
    </row>
    <row r="674" spans="2:8" ht="15.75" customHeight="1">
      <c r="B674" s="38"/>
      <c r="C674" s="38"/>
      <c r="D674" s="41"/>
      <c r="E674" s="1"/>
      <c r="F674" s="1"/>
      <c r="H674" s="1"/>
    </row>
    <row r="675" spans="2:8" ht="15.75" customHeight="1">
      <c r="B675" s="38"/>
      <c r="C675" s="38"/>
      <c r="D675" s="41"/>
      <c r="E675" s="1"/>
      <c r="F675" s="1"/>
      <c r="H675" s="1"/>
    </row>
    <row r="676" spans="2:8" ht="15.75" customHeight="1">
      <c r="B676" s="38"/>
      <c r="C676" s="38"/>
      <c r="D676" s="41"/>
      <c r="E676" s="1"/>
      <c r="F676" s="1"/>
      <c r="H676" s="1"/>
    </row>
    <row r="677" spans="2:8" ht="15.75" customHeight="1">
      <c r="B677" s="38"/>
      <c r="C677" s="38"/>
      <c r="D677" s="41"/>
      <c r="E677" s="1"/>
      <c r="F677" s="1"/>
      <c r="H677" s="1"/>
    </row>
    <row r="678" spans="2:8" ht="15.75" customHeight="1">
      <c r="B678" s="38"/>
      <c r="C678" s="38"/>
      <c r="D678" s="41"/>
      <c r="E678" s="1"/>
      <c r="F678" s="1"/>
      <c r="H678" s="1"/>
    </row>
    <row r="679" spans="2:8" ht="15.75" customHeight="1">
      <c r="B679" s="38"/>
      <c r="C679" s="38"/>
      <c r="D679" s="41"/>
      <c r="E679" s="1"/>
      <c r="F679" s="1"/>
      <c r="H679" s="1"/>
    </row>
    <row r="680" spans="2:8" ht="15.75" customHeight="1">
      <c r="B680" s="38"/>
      <c r="C680" s="38"/>
      <c r="D680" s="41"/>
      <c r="E680" s="1"/>
      <c r="F680" s="1"/>
      <c r="H680" s="1"/>
    </row>
    <row r="681" spans="2:8" ht="15.75" customHeight="1">
      <c r="B681" s="38"/>
      <c r="C681" s="38"/>
      <c r="D681" s="41"/>
      <c r="E681" s="1"/>
      <c r="F681" s="1"/>
      <c r="H681" s="1"/>
    </row>
    <row r="682" spans="2:8" ht="15.75" customHeight="1">
      <c r="B682" s="38"/>
      <c r="C682" s="38"/>
      <c r="D682" s="41"/>
      <c r="E682" s="1"/>
      <c r="F682" s="1"/>
      <c r="H682" s="1"/>
    </row>
    <row r="683" spans="2:8" ht="15.75" customHeight="1">
      <c r="B683" s="38"/>
      <c r="C683" s="38"/>
      <c r="D683" s="41"/>
      <c r="E683" s="1"/>
      <c r="F683" s="1"/>
      <c r="H683" s="1"/>
    </row>
    <row r="684" spans="2:8" ht="15.75" customHeight="1">
      <c r="B684" s="38"/>
      <c r="C684" s="38"/>
      <c r="D684" s="41"/>
      <c r="E684" s="1"/>
      <c r="F684" s="1"/>
      <c r="H684" s="1"/>
    </row>
    <row r="685" spans="2:8" ht="15.75" customHeight="1">
      <c r="B685" s="38"/>
      <c r="C685" s="38"/>
      <c r="D685" s="41"/>
      <c r="E685" s="1"/>
      <c r="F685" s="1"/>
      <c r="H685" s="1"/>
    </row>
    <row r="686" spans="2:8" ht="15.75" customHeight="1">
      <c r="B686" s="38"/>
      <c r="C686" s="38"/>
      <c r="D686" s="41"/>
      <c r="E686" s="1"/>
      <c r="F686" s="1"/>
      <c r="H686" s="1"/>
    </row>
    <row r="687" spans="2:8" ht="15.75" customHeight="1">
      <c r="B687" s="38"/>
      <c r="C687" s="38"/>
      <c r="D687" s="41"/>
      <c r="E687" s="1"/>
      <c r="F687" s="1"/>
      <c r="H687" s="1"/>
    </row>
    <row r="688" spans="2:8" ht="15.75" customHeight="1">
      <c r="B688" s="38"/>
      <c r="C688" s="38"/>
      <c r="D688" s="41"/>
      <c r="E688" s="1"/>
      <c r="F688" s="1"/>
      <c r="H688" s="1"/>
    </row>
    <row r="689" spans="2:8" ht="15.75" customHeight="1">
      <c r="B689" s="38"/>
      <c r="C689" s="38"/>
      <c r="D689" s="41"/>
      <c r="E689" s="1"/>
      <c r="F689" s="1"/>
      <c r="H689" s="1"/>
    </row>
    <row r="690" spans="2:8" ht="15.75" customHeight="1">
      <c r="B690" s="38"/>
      <c r="C690" s="38"/>
      <c r="D690" s="41"/>
      <c r="E690" s="1"/>
      <c r="F690" s="1"/>
      <c r="H690" s="1"/>
    </row>
    <row r="691" spans="2:8" ht="15.75" customHeight="1">
      <c r="B691" s="38"/>
      <c r="C691" s="38"/>
      <c r="D691" s="41"/>
      <c r="E691" s="1"/>
      <c r="F691" s="1"/>
      <c r="H691" s="1"/>
    </row>
    <row r="692" spans="2:8" ht="15.75" customHeight="1">
      <c r="B692" s="38"/>
      <c r="C692" s="38"/>
      <c r="D692" s="41"/>
      <c r="E692" s="1"/>
      <c r="F692" s="1"/>
      <c r="H692" s="1"/>
    </row>
    <row r="693" spans="2:8" ht="15.75" customHeight="1">
      <c r="B693" s="38"/>
      <c r="C693" s="38"/>
      <c r="D693" s="41"/>
      <c r="E693" s="1"/>
      <c r="F693" s="1"/>
      <c r="H693" s="1"/>
    </row>
    <row r="694" spans="2:8" ht="15.75" customHeight="1">
      <c r="B694" s="38"/>
      <c r="C694" s="38"/>
      <c r="D694" s="41"/>
      <c r="E694" s="1"/>
      <c r="F694" s="1"/>
      <c r="H694" s="1"/>
    </row>
    <row r="695" spans="2:8" ht="15.75" customHeight="1">
      <c r="B695" s="38"/>
      <c r="C695" s="38"/>
      <c r="D695" s="41"/>
      <c r="E695" s="1"/>
      <c r="F695" s="1"/>
      <c r="H695" s="1"/>
    </row>
    <row r="696" spans="2:8" ht="15.75" customHeight="1">
      <c r="B696" s="38"/>
      <c r="C696" s="38"/>
      <c r="D696" s="41"/>
      <c r="E696" s="1"/>
      <c r="F696" s="1"/>
      <c r="H696" s="1"/>
    </row>
    <row r="697" spans="2:8" ht="15.75" customHeight="1">
      <c r="B697" s="38"/>
      <c r="C697" s="38"/>
      <c r="D697" s="41"/>
      <c r="E697" s="1"/>
      <c r="F697" s="1"/>
      <c r="H697" s="1"/>
    </row>
    <row r="698" spans="2:8" ht="15.75" customHeight="1">
      <c r="B698" s="38"/>
      <c r="C698" s="38"/>
      <c r="D698" s="41"/>
      <c r="E698" s="1"/>
      <c r="F698" s="1"/>
      <c r="H698" s="1"/>
    </row>
    <row r="699" spans="2:8" ht="15.75" customHeight="1">
      <c r="B699" s="38"/>
      <c r="C699" s="38"/>
      <c r="D699" s="41"/>
      <c r="E699" s="1"/>
      <c r="F699" s="1"/>
      <c r="H699" s="1"/>
    </row>
    <row r="700" spans="2:8" ht="15.75" customHeight="1">
      <c r="B700" s="38"/>
      <c r="C700" s="38"/>
      <c r="D700" s="41"/>
      <c r="E700" s="1"/>
      <c r="F700" s="1"/>
      <c r="H700" s="1"/>
    </row>
    <row r="701" spans="2:8" ht="15.75" customHeight="1">
      <c r="B701" s="38"/>
      <c r="C701" s="38"/>
      <c r="D701" s="41"/>
      <c r="E701" s="1"/>
      <c r="F701" s="1"/>
      <c r="H701" s="1"/>
    </row>
    <row r="702" spans="2:8" ht="15.75" customHeight="1">
      <c r="B702" s="38"/>
      <c r="C702" s="38"/>
      <c r="D702" s="41"/>
      <c r="E702" s="1"/>
      <c r="F702" s="1"/>
      <c r="H702" s="1"/>
    </row>
    <row r="703" spans="2:8" ht="15.75" customHeight="1">
      <c r="B703" s="38"/>
      <c r="C703" s="38"/>
      <c r="D703" s="41"/>
      <c r="E703" s="1"/>
      <c r="F703" s="1"/>
      <c r="H703" s="1"/>
    </row>
    <row r="704" spans="2:8" ht="15.75" customHeight="1">
      <c r="B704" s="38"/>
      <c r="C704" s="38"/>
      <c r="D704" s="41"/>
      <c r="E704" s="1"/>
      <c r="F704" s="1"/>
      <c r="H704" s="1"/>
    </row>
    <row r="705" spans="2:8" ht="15.75" customHeight="1">
      <c r="B705" s="38"/>
      <c r="C705" s="38"/>
      <c r="D705" s="41"/>
      <c r="E705" s="1"/>
      <c r="F705" s="1"/>
      <c r="H705" s="1"/>
    </row>
    <row r="706" spans="2:8" ht="15.75" customHeight="1">
      <c r="B706" s="38"/>
      <c r="C706" s="38"/>
      <c r="D706" s="41"/>
      <c r="E706" s="1"/>
      <c r="F706" s="1"/>
      <c r="H706" s="1"/>
    </row>
    <row r="707" spans="2:8" ht="15.75" customHeight="1">
      <c r="B707" s="38"/>
      <c r="C707" s="38"/>
      <c r="D707" s="41"/>
      <c r="E707" s="1"/>
      <c r="F707" s="1"/>
      <c r="H707" s="1"/>
    </row>
    <row r="708" spans="2:8" ht="15.75" customHeight="1">
      <c r="B708" s="38"/>
      <c r="C708" s="38"/>
      <c r="D708" s="41"/>
      <c r="E708" s="1"/>
      <c r="F708" s="1"/>
      <c r="H708" s="1"/>
    </row>
    <row r="709" spans="2:8" ht="15.75" customHeight="1">
      <c r="B709" s="38"/>
      <c r="C709" s="38"/>
      <c r="D709" s="41"/>
      <c r="E709" s="1"/>
      <c r="F709" s="1"/>
      <c r="H709" s="1"/>
    </row>
    <row r="710" spans="2:8" ht="15.75" customHeight="1">
      <c r="B710" s="38"/>
      <c r="C710" s="38"/>
      <c r="D710" s="41"/>
      <c r="E710" s="1"/>
      <c r="F710" s="1"/>
      <c r="H710" s="1"/>
    </row>
    <row r="711" spans="2:8" ht="15.75" customHeight="1">
      <c r="B711" s="38"/>
      <c r="C711" s="38"/>
      <c r="D711" s="41"/>
      <c r="E711" s="1"/>
      <c r="F711" s="1"/>
      <c r="H711" s="1"/>
    </row>
    <row r="712" spans="2:8" ht="15.75" customHeight="1">
      <c r="B712" s="38"/>
      <c r="C712" s="38"/>
      <c r="D712" s="41"/>
      <c r="E712" s="1"/>
      <c r="F712" s="1"/>
      <c r="H712" s="1"/>
    </row>
    <row r="713" spans="2:8" ht="15.75" customHeight="1">
      <c r="B713" s="38"/>
      <c r="C713" s="38"/>
      <c r="D713" s="41"/>
      <c r="E713" s="1"/>
      <c r="F713" s="1"/>
      <c r="H713" s="1"/>
    </row>
    <row r="714" spans="2:8" ht="15.75" customHeight="1">
      <c r="B714" s="38"/>
      <c r="C714" s="38"/>
      <c r="D714" s="41"/>
      <c r="E714" s="1"/>
      <c r="F714" s="1"/>
      <c r="H714" s="1"/>
    </row>
    <row r="715" spans="2:8" ht="15.75" customHeight="1">
      <c r="B715" s="38"/>
      <c r="C715" s="38"/>
      <c r="D715" s="41"/>
      <c r="E715" s="1"/>
      <c r="F715" s="1"/>
      <c r="H715" s="1"/>
    </row>
    <row r="716" spans="2:8" ht="15.75" customHeight="1">
      <c r="B716" s="38"/>
      <c r="C716" s="38"/>
      <c r="D716" s="41"/>
      <c r="E716" s="1"/>
      <c r="F716" s="1"/>
      <c r="H716" s="1"/>
    </row>
    <row r="717" spans="2:8" ht="15.75" customHeight="1">
      <c r="B717" s="38"/>
      <c r="C717" s="38"/>
      <c r="D717" s="41"/>
      <c r="E717" s="1"/>
      <c r="F717" s="1"/>
      <c r="H717" s="1"/>
    </row>
    <row r="718" spans="2:8" ht="15.75" customHeight="1">
      <c r="B718" s="38"/>
      <c r="C718" s="38"/>
      <c r="D718" s="41"/>
      <c r="E718" s="1"/>
      <c r="F718" s="1"/>
      <c r="H718" s="1"/>
    </row>
    <row r="719" spans="2:8" ht="15.75" customHeight="1">
      <c r="B719" s="38"/>
      <c r="C719" s="38"/>
      <c r="D719" s="41"/>
      <c r="E719" s="1"/>
      <c r="F719" s="1"/>
      <c r="H719" s="1"/>
    </row>
    <row r="720" spans="2:8" ht="15.75" customHeight="1">
      <c r="B720" s="38"/>
      <c r="C720" s="38"/>
      <c r="D720" s="41"/>
      <c r="E720" s="1"/>
      <c r="F720" s="1"/>
      <c r="H720" s="1"/>
    </row>
    <row r="721" spans="2:8" ht="15.75" customHeight="1">
      <c r="B721" s="38"/>
      <c r="C721" s="38"/>
      <c r="D721" s="41"/>
      <c r="E721" s="1"/>
      <c r="F721" s="1"/>
      <c r="H721" s="1"/>
    </row>
    <row r="722" spans="2:8" ht="15.75" customHeight="1">
      <c r="B722" s="38"/>
      <c r="C722" s="38"/>
      <c r="D722" s="41"/>
      <c r="E722" s="1"/>
      <c r="F722" s="1"/>
      <c r="H722" s="1"/>
    </row>
    <row r="723" spans="2:8" ht="15.75" customHeight="1">
      <c r="B723" s="38"/>
      <c r="C723" s="38"/>
      <c r="D723" s="41"/>
      <c r="E723" s="1"/>
      <c r="F723" s="1"/>
      <c r="H723" s="1"/>
    </row>
    <row r="724" spans="2:8" ht="15.75" customHeight="1">
      <c r="B724" s="38"/>
      <c r="C724" s="38"/>
      <c r="D724" s="41"/>
      <c r="E724" s="1"/>
      <c r="F724" s="1"/>
      <c r="H724" s="1"/>
    </row>
    <row r="725" spans="2:8" ht="15.75" customHeight="1">
      <c r="B725" s="38"/>
      <c r="C725" s="38"/>
      <c r="D725" s="41"/>
      <c r="E725" s="1"/>
      <c r="F725" s="1"/>
      <c r="H725" s="1"/>
    </row>
    <row r="726" spans="2:8" ht="15.75" customHeight="1">
      <c r="B726" s="38"/>
      <c r="C726" s="38"/>
      <c r="D726" s="41"/>
      <c r="E726" s="1"/>
      <c r="F726" s="1"/>
      <c r="H726" s="1"/>
    </row>
    <row r="727" spans="2:8" ht="15.75" customHeight="1">
      <c r="B727" s="38"/>
      <c r="C727" s="38"/>
      <c r="D727" s="41"/>
      <c r="E727" s="1"/>
      <c r="F727" s="1"/>
      <c r="H727" s="1"/>
    </row>
    <row r="728" spans="2:8" ht="15.75" customHeight="1">
      <c r="B728" s="38"/>
      <c r="C728" s="38"/>
      <c r="D728" s="41"/>
      <c r="E728" s="1"/>
      <c r="F728" s="1"/>
      <c r="H728" s="1"/>
    </row>
    <row r="729" spans="2:8" ht="15.75" customHeight="1">
      <c r="B729" s="38"/>
      <c r="C729" s="38"/>
      <c r="D729" s="41"/>
      <c r="E729" s="1"/>
      <c r="F729" s="1"/>
      <c r="H729" s="1"/>
    </row>
    <row r="730" spans="2:8" ht="15.75" customHeight="1">
      <c r="B730" s="38"/>
      <c r="C730" s="38"/>
      <c r="D730" s="41"/>
      <c r="E730" s="1"/>
      <c r="F730" s="1"/>
      <c r="H730" s="1"/>
    </row>
    <row r="731" spans="2:8" ht="15.75" customHeight="1">
      <c r="B731" s="38"/>
      <c r="C731" s="38"/>
      <c r="D731" s="41"/>
      <c r="E731" s="1"/>
      <c r="F731" s="1"/>
      <c r="H731" s="1"/>
    </row>
    <row r="732" spans="2:8" ht="15.75" customHeight="1">
      <c r="B732" s="38"/>
      <c r="C732" s="38"/>
      <c r="D732" s="41"/>
      <c r="E732" s="1"/>
      <c r="F732" s="1"/>
      <c r="H732" s="1"/>
    </row>
    <row r="733" spans="2:8" ht="15.75" customHeight="1">
      <c r="B733" s="38"/>
      <c r="C733" s="38"/>
      <c r="D733" s="41"/>
      <c r="E733" s="1"/>
      <c r="F733" s="1"/>
      <c r="H733" s="1"/>
    </row>
    <row r="734" spans="2:8" ht="15.75" customHeight="1">
      <c r="B734" s="38"/>
      <c r="C734" s="38"/>
      <c r="D734" s="41"/>
      <c r="E734" s="1"/>
      <c r="F734" s="1"/>
      <c r="H734" s="1"/>
    </row>
    <row r="735" spans="2:8" ht="15.75" customHeight="1">
      <c r="B735" s="38"/>
      <c r="C735" s="38"/>
      <c r="D735" s="41"/>
      <c r="E735" s="1"/>
      <c r="F735" s="1"/>
      <c r="H735" s="1"/>
    </row>
    <row r="736" spans="2:8" ht="15.75" customHeight="1">
      <c r="B736" s="38"/>
      <c r="C736" s="38"/>
      <c r="D736" s="41"/>
      <c r="E736" s="1"/>
      <c r="F736" s="1"/>
      <c r="H736" s="1"/>
    </row>
    <row r="737" spans="2:8" ht="15.75" customHeight="1">
      <c r="B737" s="38"/>
      <c r="C737" s="38"/>
      <c r="D737" s="41"/>
      <c r="E737" s="1"/>
      <c r="F737" s="1"/>
      <c r="H737" s="1"/>
    </row>
    <row r="738" spans="2:8" ht="15.75" customHeight="1">
      <c r="B738" s="38"/>
      <c r="C738" s="38"/>
      <c r="D738" s="41"/>
      <c r="E738" s="1"/>
      <c r="F738" s="1"/>
      <c r="H738" s="1"/>
    </row>
    <row r="739" spans="2:8" ht="15.75" customHeight="1">
      <c r="B739" s="38"/>
      <c r="C739" s="38"/>
      <c r="D739" s="41"/>
      <c r="E739" s="1"/>
      <c r="F739" s="1"/>
      <c r="H739" s="1"/>
    </row>
    <row r="740" spans="2:8" ht="15.75" customHeight="1">
      <c r="B740" s="38"/>
      <c r="C740" s="38"/>
      <c r="D740" s="41"/>
      <c r="E740" s="1"/>
      <c r="F740" s="1"/>
      <c r="H740" s="1"/>
    </row>
    <row r="741" spans="2:8" ht="15.75" customHeight="1">
      <c r="B741" s="38"/>
      <c r="C741" s="38"/>
      <c r="D741" s="41"/>
      <c r="E741" s="1"/>
      <c r="F741" s="1"/>
      <c r="H741" s="1"/>
    </row>
    <row r="742" spans="2:8" ht="15.75" customHeight="1">
      <c r="B742" s="38"/>
      <c r="C742" s="38"/>
      <c r="D742" s="41"/>
      <c r="E742" s="1"/>
      <c r="F742" s="1"/>
      <c r="H742" s="1"/>
    </row>
    <row r="743" spans="2:8" ht="15.75" customHeight="1">
      <c r="B743" s="38"/>
      <c r="C743" s="38"/>
      <c r="D743" s="41"/>
      <c r="E743" s="1"/>
      <c r="F743" s="1"/>
      <c r="H743" s="1"/>
    </row>
    <row r="744" spans="2:8" ht="15.75" customHeight="1">
      <c r="B744" s="38"/>
      <c r="C744" s="38"/>
      <c r="D744" s="41"/>
      <c r="E744" s="1"/>
      <c r="F744" s="1"/>
      <c r="H744" s="1"/>
    </row>
    <row r="745" spans="2:8" ht="15.75" customHeight="1">
      <c r="B745" s="38"/>
      <c r="C745" s="38"/>
      <c r="D745" s="41"/>
      <c r="E745" s="1"/>
      <c r="F745" s="1"/>
      <c r="H745" s="1"/>
    </row>
    <row r="746" spans="2:8" ht="15.75" customHeight="1">
      <c r="B746" s="38"/>
      <c r="C746" s="38"/>
      <c r="D746" s="41"/>
      <c r="E746" s="1"/>
      <c r="F746" s="1"/>
      <c r="H746" s="1"/>
    </row>
    <row r="747" spans="2:8" ht="15.75" customHeight="1">
      <c r="B747" s="38"/>
      <c r="C747" s="38"/>
      <c r="D747" s="41"/>
      <c r="E747" s="1"/>
      <c r="F747" s="1"/>
      <c r="H747" s="1"/>
    </row>
    <row r="748" spans="2:8" ht="15.75" customHeight="1">
      <c r="B748" s="38"/>
      <c r="C748" s="38"/>
      <c r="D748" s="41"/>
      <c r="E748" s="1"/>
      <c r="F748" s="1"/>
      <c r="H748" s="1"/>
    </row>
    <row r="749" spans="2:8" ht="15.75" customHeight="1">
      <c r="B749" s="38"/>
      <c r="C749" s="38"/>
      <c r="D749" s="41"/>
      <c r="E749" s="1"/>
      <c r="F749" s="1"/>
      <c r="H749" s="1"/>
    </row>
    <row r="750" spans="2:8" ht="15.75" customHeight="1">
      <c r="B750" s="38"/>
      <c r="C750" s="38"/>
      <c r="D750" s="41"/>
      <c r="E750" s="1"/>
      <c r="F750" s="1"/>
      <c r="H750" s="1"/>
    </row>
    <row r="751" spans="2:8" ht="15.75" customHeight="1">
      <c r="B751" s="38"/>
      <c r="C751" s="38"/>
      <c r="D751" s="41"/>
      <c r="E751" s="1"/>
      <c r="F751" s="1"/>
      <c r="H751" s="1"/>
    </row>
    <row r="752" spans="2:8" ht="15.75" customHeight="1">
      <c r="B752" s="38"/>
      <c r="C752" s="38"/>
      <c r="D752" s="41"/>
      <c r="E752" s="1"/>
      <c r="F752" s="1"/>
      <c r="H752" s="1"/>
    </row>
    <row r="753" spans="2:8" ht="15.75" customHeight="1">
      <c r="B753" s="38"/>
      <c r="C753" s="38"/>
      <c r="D753" s="41"/>
      <c r="E753" s="1"/>
      <c r="F753" s="1"/>
      <c r="H753" s="1"/>
    </row>
    <row r="754" spans="2:8" ht="15.75" customHeight="1">
      <c r="B754" s="38"/>
      <c r="C754" s="38"/>
      <c r="D754" s="41"/>
      <c r="E754" s="1"/>
      <c r="F754" s="1"/>
      <c r="H754" s="1"/>
    </row>
    <row r="755" spans="2:8" ht="15.75" customHeight="1">
      <c r="B755" s="38"/>
      <c r="C755" s="38"/>
      <c r="D755" s="41"/>
      <c r="E755" s="1"/>
      <c r="F755" s="1"/>
      <c r="H755" s="1"/>
    </row>
    <row r="756" spans="2:8" ht="15.75" customHeight="1">
      <c r="B756" s="38"/>
      <c r="C756" s="38"/>
      <c r="D756" s="41"/>
      <c r="E756" s="1"/>
      <c r="F756" s="1"/>
      <c r="H756" s="1"/>
    </row>
    <row r="757" spans="2:8" ht="15.75" customHeight="1">
      <c r="B757" s="38"/>
      <c r="C757" s="38"/>
      <c r="D757" s="41"/>
      <c r="E757" s="1"/>
      <c r="F757" s="1"/>
      <c r="H757" s="1"/>
    </row>
    <row r="758" spans="2:8" ht="15.75" customHeight="1">
      <c r="B758" s="38"/>
      <c r="C758" s="38"/>
      <c r="D758" s="41"/>
      <c r="E758" s="1"/>
      <c r="F758" s="1"/>
      <c r="H758" s="1"/>
    </row>
    <row r="759" spans="2:8" ht="15.75" customHeight="1">
      <c r="B759" s="38"/>
      <c r="C759" s="38"/>
      <c r="D759" s="41"/>
      <c r="E759" s="1"/>
      <c r="F759" s="1"/>
      <c r="H759" s="1"/>
    </row>
    <row r="760" spans="2:8" ht="15.75" customHeight="1">
      <c r="B760" s="38"/>
      <c r="C760" s="38"/>
      <c r="D760" s="41"/>
      <c r="E760" s="1"/>
      <c r="F760" s="1"/>
      <c r="H760" s="1"/>
    </row>
    <row r="761" spans="2:8" ht="15.75" customHeight="1">
      <c r="B761" s="38"/>
      <c r="C761" s="38"/>
      <c r="D761" s="41"/>
      <c r="E761" s="1"/>
      <c r="F761" s="1"/>
      <c r="H761" s="1"/>
    </row>
    <row r="762" spans="2:8" ht="15.75" customHeight="1">
      <c r="B762" s="38"/>
      <c r="C762" s="38"/>
      <c r="D762" s="41"/>
      <c r="E762" s="1"/>
      <c r="F762" s="1"/>
      <c r="H762" s="1"/>
    </row>
    <row r="763" spans="2:8" ht="15.75" customHeight="1">
      <c r="B763" s="38"/>
      <c r="C763" s="38"/>
      <c r="D763" s="41"/>
      <c r="E763" s="1"/>
      <c r="F763" s="1"/>
      <c r="H763" s="1"/>
    </row>
    <row r="764" spans="2:8" ht="15.75" customHeight="1">
      <c r="B764" s="38"/>
      <c r="C764" s="38"/>
      <c r="D764" s="41"/>
      <c r="E764" s="1"/>
      <c r="F764" s="1"/>
      <c r="H764" s="1"/>
    </row>
    <row r="765" spans="2:8" ht="15.75" customHeight="1">
      <c r="B765" s="38"/>
      <c r="C765" s="38"/>
      <c r="D765" s="41"/>
      <c r="E765" s="1"/>
      <c r="F765" s="1"/>
      <c r="H765" s="1"/>
    </row>
    <row r="766" spans="2:8" ht="15.75" customHeight="1">
      <c r="B766" s="38"/>
      <c r="C766" s="38"/>
      <c r="D766" s="41"/>
      <c r="E766" s="1"/>
      <c r="F766" s="1"/>
      <c r="H766" s="1"/>
    </row>
    <row r="767" spans="2:8" ht="15.75" customHeight="1">
      <c r="B767" s="38"/>
      <c r="C767" s="38"/>
      <c r="D767" s="41"/>
      <c r="E767" s="1"/>
      <c r="F767" s="1"/>
      <c r="H767" s="1"/>
    </row>
    <row r="768" spans="2:8" ht="15.75" customHeight="1">
      <c r="B768" s="38"/>
      <c r="C768" s="38"/>
      <c r="D768" s="41"/>
      <c r="E768" s="1"/>
      <c r="F768" s="1"/>
      <c r="H768" s="1"/>
    </row>
    <row r="769" spans="2:8" ht="15.75" customHeight="1">
      <c r="B769" s="38"/>
      <c r="C769" s="38"/>
      <c r="D769" s="41"/>
      <c r="E769" s="1"/>
      <c r="F769" s="1"/>
      <c r="H769" s="1"/>
    </row>
    <row r="770" spans="2:8" ht="15.75" customHeight="1">
      <c r="B770" s="38"/>
      <c r="C770" s="38"/>
      <c r="D770" s="41"/>
      <c r="E770" s="1"/>
      <c r="F770" s="1"/>
      <c r="H770" s="1"/>
    </row>
    <row r="771" spans="2:8" ht="15.75" customHeight="1">
      <c r="B771" s="38"/>
      <c r="C771" s="38"/>
      <c r="D771" s="41"/>
      <c r="E771" s="1"/>
      <c r="F771" s="1"/>
      <c r="H771" s="1"/>
    </row>
    <row r="772" spans="2:8" ht="15.75" customHeight="1">
      <c r="B772" s="38"/>
      <c r="C772" s="38"/>
      <c r="D772" s="41"/>
      <c r="E772" s="1"/>
      <c r="F772" s="1"/>
      <c r="H772" s="1"/>
    </row>
    <row r="773" spans="2:8" ht="15.75" customHeight="1">
      <c r="B773" s="38"/>
      <c r="C773" s="38"/>
      <c r="D773" s="41"/>
      <c r="E773" s="1"/>
      <c r="F773" s="1"/>
      <c r="H773" s="1"/>
    </row>
    <row r="774" spans="2:8" ht="15.75" customHeight="1">
      <c r="B774" s="38"/>
      <c r="C774" s="38"/>
      <c r="D774" s="41"/>
      <c r="E774" s="1"/>
      <c r="F774" s="1"/>
      <c r="H774" s="1"/>
    </row>
    <row r="775" spans="2:8" ht="15.75" customHeight="1">
      <c r="B775" s="38"/>
      <c r="C775" s="38"/>
      <c r="D775" s="41"/>
      <c r="E775" s="1"/>
      <c r="F775" s="1"/>
      <c r="H775" s="1"/>
    </row>
    <row r="776" spans="2:8" ht="15.75" customHeight="1">
      <c r="B776" s="38"/>
      <c r="C776" s="38"/>
      <c r="D776" s="41"/>
      <c r="E776" s="1"/>
      <c r="F776" s="1"/>
      <c r="H776" s="1"/>
    </row>
    <row r="777" spans="2:8" ht="15.75" customHeight="1">
      <c r="B777" s="38"/>
      <c r="C777" s="38"/>
      <c r="D777" s="41"/>
      <c r="E777" s="1"/>
      <c r="F777" s="1"/>
      <c r="H777" s="1"/>
    </row>
    <row r="778" spans="2:8" ht="15.75" customHeight="1">
      <c r="B778" s="38"/>
      <c r="C778" s="38"/>
      <c r="D778" s="41"/>
      <c r="E778" s="1"/>
      <c r="F778" s="1"/>
      <c r="H778" s="1"/>
    </row>
    <row r="779" spans="2:8" ht="15.75" customHeight="1">
      <c r="B779" s="38"/>
      <c r="C779" s="38"/>
      <c r="D779" s="41"/>
      <c r="E779" s="1"/>
      <c r="F779" s="1"/>
      <c r="H779" s="1"/>
    </row>
    <row r="780" spans="2:8" ht="15.75" customHeight="1">
      <c r="B780" s="38"/>
      <c r="C780" s="38"/>
      <c r="D780" s="41"/>
      <c r="E780" s="1"/>
      <c r="F780" s="1"/>
      <c r="H780" s="1"/>
    </row>
    <row r="781" spans="2:8" ht="15.75" customHeight="1">
      <c r="B781" s="38"/>
      <c r="C781" s="38"/>
      <c r="D781" s="41"/>
      <c r="E781" s="1"/>
      <c r="F781" s="1"/>
      <c r="H781" s="1"/>
    </row>
    <row r="782" spans="2:8" ht="15.75" customHeight="1">
      <c r="B782" s="38"/>
      <c r="C782" s="38"/>
      <c r="D782" s="41"/>
      <c r="E782" s="1"/>
      <c r="F782" s="1"/>
      <c r="H782" s="1"/>
    </row>
    <row r="783" spans="2:8" ht="15.75" customHeight="1">
      <c r="B783" s="38"/>
      <c r="C783" s="38"/>
      <c r="D783" s="41"/>
      <c r="E783" s="1"/>
      <c r="F783" s="1"/>
      <c r="H783" s="1"/>
    </row>
    <row r="784" spans="2:8" ht="15.75" customHeight="1">
      <c r="B784" s="38"/>
      <c r="C784" s="38"/>
      <c r="D784" s="41"/>
      <c r="E784" s="1"/>
      <c r="F784" s="1"/>
      <c r="H784" s="1"/>
    </row>
    <row r="785" spans="2:8" ht="15.75" customHeight="1">
      <c r="B785" s="38"/>
      <c r="C785" s="38"/>
      <c r="D785" s="41"/>
      <c r="E785" s="1"/>
      <c r="F785" s="1"/>
      <c r="H785" s="1"/>
    </row>
    <row r="786" spans="2:8" ht="15.75" customHeight="1">
      <c r="B786" s="38"/>
      <c r="C786" s="38"/>
      <c r="D786" s="41"/>
      <c r="E786" s="1"/>
      <c r="F786" s="1"/>
      <c r="H786" s="1"/>
    </row>
    <row r="787" spans="2:8" ht="15.75" customHeight="1">
      <c r="B787" s="38"/>
      <c r="C787" s="38"/>
      <c r="D787" s="41"/>
      <c r="E787" s="1"/>
      <c r="F787" s="1"/>
      <c r="H787" s="1"/>
    </row>
    <row r="788" spans="2:8" ht="15.75" customHeight="1">
      <c r="B788" s="38"/>
      <c r="C788" s="38"/>
      <c r="D788" s="41"/>
      <c r="E788" s="1"/>
      <c r="F788" s="1"/>
      <c r="H788" s="1"/>
    </row>
    <row r="789" spans="2:8" ht="15.75" customHeight="1">
      <c r="B789" s="38"/>
      <c r="C789" s="38"/>
      <c r="D789" s="41"/>
      <c r="E789" s="1"/>
      <c r="F789" s="1"/>
      <c r="H789" s="1"/>
    </row>
    <row r="790" spans="2:8" ht="15.75" customHeight="1">
      <c r="B790" s="38"/>
      <c r="C790" s="38"/>
      <c r="D790" s="41"/>
      <c r="E790" s="1"/>
      <c r="F790" s="1"/>
      <c r="H790" s="1"/>
    </row>
    <row r="791" spans="2:8" ht="15.75" customHeight="1">
      <c r="B791" s="38"/>
      <c r="C791" s="38"/>
      <c r="D791" s="41"/>
      <c r="E791" s="1"/>
      <c r="F791" s="1"/>
      <c r="H791" s="1"/>
    </row>
    <row r="792" spans="2:8" ht="15.75" customHeight="1">
      <c r="B792" s="38"/>
      <c r="C792" s="38"/>
      <c r="D792" s="41"/>
      <c r="E792" s="1"/>
      <c r="F792" s="1"/>
      <c r="H792" s="1"/>
    </row>
    <row r="793" spans="2:8" ht="15.75" customHeight="1">
      <c r="B793" s="38"/>
      <c r="C793" s="38"/>
      <c r="D793" s="41"/>
      <c r="E793" s="1"/>
      <c r="F793" s="1"/>
      <c r="H793" s="1"/>
    </row>
    <row r="794" spans="2:8" ht="15.75" customHeight="1">
      <c r="B794" s="38"/>
      <c r="C794" s="38"/>
      <c r="D794" s="41"/>
      <c r="E794" s="1"/>
      <c r="F794" s="1"/>
      <c r="H794" s="1"/>
    </row>
    <row r="795" spans="2:8" ht="15.75" customHeight="1">
      <c r="B795" s="38"/>
      <c r="C795" s="38"/>
      <c r="D795" s="41"/>
      <c r="E795" s="1"/>
      <c r="F795" s="1"/>
      <c r="H795" s="1"/>
    </row>
    <row r="796" spans="2:8" ht="15.75" customHeight="1">
      <c r="B796" s="38"/>
      <c r="C796" s="38"/>
      <c r="D796" s="41"/>
      <c r="E796" s="1"/>
      <c r="F796" s="1"/>
      <c r="H796" s="1"/>
    </row>
    <row r="797" spans="2:8" ht="15.75" customHeight="1">
      <c r="B797" s="38"/>
      <c r="C797" s="38"/>
      <c r="D797" s="41"/>
      <c r="E797" s="1"/>
      <c r="F797" s="1"/>
      <c r="H797" s="1"/>
    </row>
    <row r="798" spans="2:8" ht="15.75" customHeight="1">
      <c r="B798" s="38"/>
      <c r="C798" s="38"/>
      <c r="D798" s="41"/>
      <c r="E798" s="1"/>
      <c r="F798" s="1"/>
      <c r="H798" s="1"/>
    </row>
    <row r="799" spans="2:8" ht="15.75" customHeight="1">
      <c r="B799" s="38"/>
      <c r="C799" s="38"/>
      <c r="D799" s="41"/>
      <c r="E799" s="1"/>
      <c r="F799" s="1"/>
      <c r="H799" s="1"/>
    </row>
    <row r="800" spans="2:8" ht="15.75" customHeight="1">
      <c r="B800" s="38"/>
      <c r="C800" s="38"/>
      <c r="D800" s="41"/>
      <c r="E800" s="1"/>
      <c r="F800" s="1"/>
      <c r="H800" s="1"/>
    </row>
    <row r="801" spans="2:8" ht="15.75" customHeight="1">
      <c r="B801" s="38"/>
      <c r="C801" s="38"/>
      <c r="D801" s="41"/>
      <c r="E801" s="1"/>
      <c r="F801" s="1"/>
      <c r="H801" s="1"/>
    </row>
    <row r="802" spans="2:8" ht="15.75" customHeight="1">
      <c r="B802" s="38"/>
      <c r="C802" s="38"/>
      <c r="D802" s="41"/>
      <c r="E802" s="1"/>
      <c r="F802" s="1"/>
      <c r="H802" s="1"/>
    </row>
    <row r="803" spans="2:8" ht="15.75" customHeight="1">
      <c r="B803" s="38"/>
      <c r="C803" s="38"/>
      <c r="D803" s="41"/>
      <c r="E803" s="1"/>
      <c r="F803" s="1"/>
      <c r="H803" s="1"/>
    </row>
    <row r="804" spans="2:8" ht="15.75" customHeight="1">
      <c r="B804" s="38"/>
      <c r="C804" s="38"/>
      <c r="D804" s="41"/>
      <c r="E804" s="1"/>
      <c r="F804" s="1"/>
      <c r="H804" s="1"/>
    </row>
    <row r="805" spans="2:8" ht="15.75" customHeight="1">
      <c r="B805" s="38"/>
      <c r="C805" s="38"/>
      <c r="D805" s="41"/>
      <c r="E805" s="1"/>
      <c r="F805" s="1"/>
      <c r="H805" s="1"/>
    </row>
    <row r="806" spans="2:8" ht="15.75" customHeight="1">
      <c r="B806" s="38"/>
      <c r="C806" s="38"/>
      <c r="D806" s="41"/>
      <c r="E806" s="1"/>
      <c r="F806" s="1"/>
      <c r="H806" s="1"/>
    </row>
    <row r="807" spans="2:8" ht="15.75" customHeight="1">
      <c r="B807" s="38"/>
      <c r="C807" s="38"/>
      <c r="D807" s="41"/>
      <c r="E807" s="1"/>
      <c r="F807" s="1"/>
      <c r="H807" s="1"/>
    </row>
    <row r="808" spans="2:8" ht="15.75" customHeight="1">
      <c r="B808" s="38"/>
      <c r="C808" s="38"/>
      <c r="D808" s="41"/>
      <c r="E808" s="1"/>
      <c r="F808" s="1"/>
      <c r="H808" s="1"/>
    </row>
    <row r="809" spans="2:8" ht="15.75" customHeight="1">
      <c r="B809" s="38"/>
      <c r="C809" s="38"/>
      <c r="D809" s="41"/>
      <c r="E809" s="1"/>
      <c r="F809" s="1"/>
      <c r="H809" s="1"/>
    </row>
    <row r="810" spans="2:8" ht="15.75" customHeight="1">
      <c r="B810" s="38"/>
      <c r="C810" s="38"/>
      <c r="D810" s="41"/>
      <c r="E810" s="1"/>
      <c r="F810" s="1"/>
      <c r="H810" s="1"/>
    </row>
    <row r="811" spans="2:8" ht="15.75" customHeight="1">
      <c r="B811" s="38"/>
      <c r="C811" s="38"/>
      <c r="D811" s="41"/>
      <c r="E811" s="1"/>
      <c r="F811" s="1"/>
      <c r="H811" s="1"/>
    </row>
    <row r="812" spans="2:8" ht="15.75" customHeight="1">
      <c r="B812" s="38"/>
      <c r="C812" s="38"/>
      <c r="D812" s="41"/>
      <c r="E812" s="1"/>
      <c r="F812" s="1"/>
      <c r="H812" s="1"/>
    </row>
    <row r="813" spans="2:8" ht="15.75" customHeight="1">
      <c r="B813" s="38"/>
      <c r="C813" s="38"/>
      <c r="D813" s="41"/>
      <c r="E813" s="1"/>
      <c r="F813" s="1"/>
      <c r="H813" s="1"/>
    </row>
    <row r="814" spans="2:8" ht="15.75" customHeight="1">
      <c r="B814" s="38"/>
      <c r="C814" s="38"/>
      <c r="D814" s="41"/>
      <c r="E814" s="1"/>
      <c r="F814" s="1"/>
      <c r="H814" s="1"/>
    </row>
    <row r="815" spans="2:8" ht="15.75" customHeight="1">
      <c r="B815" s="38"/>
      <c r="C815" s="38"/>
      <c r="D815" s="41"/>
      <c r="E815" s="1"/>
      <c r="F815" s="1"/>
      <c r="H815" s="1"/>
    </row>
    <row r="816" spans="2:8" ht="15.75" customHeight="1">
      <c r="B816" s="38"/>
      <c r="C816" s="38"/>
      <c r="D816" s="41"/>
      <c r="E816" s="1"/>
      <c r="F816" s="1"/>
      <c r="H816" s="1"/>
    </row>
    <row r="817" spans="2:8" ht="15.75" customHeight="1">
      <c r="B817" s="38"/>
      <c r="C817" s="38"/>
      <c r="D817" s="41"/>
      <c r="E817" s="1"/>
      <c r="F817" s="1"/>
      <c r="H817" s="1"/>
    </row>
    <row r="818" spans="2:8" ht="15.75" customHeight="1">
      <c r="B818" s="38"/>
      <c r="C818" s="38"/>
      <c r="D818" s="41"/>
      <c r="E818" s="1"/>
      <c r="F818" s="1"/>
      <c r="H818" s="1"/>
    </row>
    <row r="819" spans="2:8" ht="15.75" customHeight="1">
      <c r="B819" s="38"/>
      <c r="C819" s="38"/>
      <c r="D819" s="41"/>
      <c r="E819" s="1"/>
      <c r="F819" s="1"/>
      <c r="H819" s="1"/>
    </row>
    <row r="820" spans="2:8" ht="15.75" customHeight="1">
      <c r="B820" s="38"/>
      <c r="C820" s="38"/>
      <c r="D820" s="41"/>
      <c r="E820" s="1"/>
      <c r="F820" s="1"/>
      <c r="H820" s="1"/>
    </row>
    <row r="821" spans="2:8" ht="15.75" customHeight="1">
      <c r="B821" s="38"/>
      <c r="C821" s="38"/>
      <c r="D821" s="41"/>
      <c r="E821" s="1"/>
      <c r="F821" s="1"/>
      <c r="H821" s="1"/>
    </row>
    <row r="822" spans="2:8" ht="15.75" customHeight="1">
      <c r="B822" s="38"/>
      <c r="C822" s="38"/>
      <c r="D822" s="41"/>
      <c r="E822" s="1"/>
      <c r="F822" s="1"/>
      <c r="H822" s="1"/>
    </row>
    <row r="823" spans="2:8" ht="15.75" customHeight="1">
      <c r="B823" s="38"/>
      <c r="C823" s="38"/>
      <c r="D823" s="41"/>
      <c r="E823" s="1"/>
      <c r="F823" s="1"/>
      <c r="H823" s="1"/>
    </row>
    <row r="824" spans="2:8" ht="15.75" customHeight="1">
      <c r="B824" s="38"/>
      <c r="C824" s="38"/>
      <c r="D824" s="41"/>
      <c r="E824" s="1"/>
      <c r="F824" s="1"/>
      <c r="H824" s="1"/>
    </row>
    <row r="825" spans="2:8" ht="15.75" customHeight="1">
      <c r="B825" s="38"/>
      <c r="C825" s="38"/>
      <c r="D825" s="41"/>
      <c r="E825" s="1"/>
      <c r="F825" s="1"/>
      <c r="H825" s="1"/>
    </row>
    <row r="826" spans="2:8" ht="15.75" customHeight="1">
      <c r="B826" s="38"/>
      <c r="C826" s="38"/>
      <c r="D826" s="41"/>
      <c r="E826" s="1"/>
      <c r="F826" s="1"/>
      <c r="H826" s="1"/>
    </row>
    <row r="827" spans="2:8" ht="15.75" customHeight="1">
      <c r="B827" s="38"/>
      <c r="C827" s="38"/>
      <c r="D827" s="41"/>
      <c r="E827" s="1"/>
      <c r="F827" s="1"/>
      <c r="H827" s="1"/>
    </row>
    <row r="828" spans="2:8" ht="15.75" customHeight="1">
      <c r="B828" s="38"/>
      <c r="C828" s="38"/>
      <c r="D828" s="41"/>
      <c r="E828" s="1"/>
      <c r="F828" s="1"/>
      <c r="H828" s="1"/>
    </row>
    <row r="829" spans="2:8" ht="15.75" customHeight="1">
      <c r="B829" s="38"/>
      <c r="C829" s="38"/>
      <c r="D829" s="41"/>
      <c r="E829" s="1"/>
      <c r="F829" s="1"/>
      <c r="H829" s="1"/>
    </row>
    <row r="830" spans="2:8" ht="15.75" customHeight="1">
      <c r="B830" s="38"/>
      <c r="C830" s="38"/>
      <c r="D830" s="41"/>
      <c r="E830" s="1"/>
      <c r="F830" s="1"/>
      <c r="H830" s="1"/>
    </row>
    <row r="831" spans="2:8" ht="15.75" customHeight="1">
      <c r="B831" s="38"/>
      <c r="C831" s="38"/>
      <c r="D831" s="41"/>
      <c r="E831" s="1"/>
      <c r="F831" s="1"/>
      <c r="H831" s="1"/>
    </row>
    <row r="832" spans="2:8" ht="15.75" customHeight="1">
      <c r="B832" s="38"/>
      <c r="C832" s="38"/>
      <c r="D832" s="41"/>
      <c r="E832" s="1"/>
      <c r="F832" s="1"/>
      <c r="H832" s="1"/>
    </row>
    <row r="833" spans="2:8" ht="15.75" customHeight="1">
      <c r="B833" s="38"/>
      <c r="C833" s="38"/>
      <c r="D833" s="41"/>
      <c r="E833" s="1"/>
      <c r="F833" s="1"/>
      <c r="H833" s="1"/>
    </row>
    <row r="834" spans="2:8" ht="15.75" customHeight="1">
      <c r="B834" s="38"/>
      <c r="C834" s="38"/>
      <c r="D834" s="41"/>
      <c r="E834" s="1"/>
      <c r="F834" s="1"/>
      <c r="H834" s="1"/>
    </row>
    <row r="835" spans="2:8" ht="15.75" customHeight="1">
      <c r="B835" s="38"/>
      <c r="C835" s="38"/>
      <c r="D835" s="41"/>
      <c r="E835" s="1"/>
      <c r="F835" s="1"/>
      <c r="H835" s="1"/>
    </row>
    <row r="836" spans="2:8" ht="15.75" customHeight="1">
      <c r="B836" s="38"/>
      <c r="C836" s="38"/>
      <c r="D836" s="41"/>
      <c r="E836" s="1"/>
      <c r="F836" s="1"/>
      <c r="H836" s="1"/>
    </row>
    <row r="837" spans="2:8" ht="15.75" customHeight="1">
      <c r="B837" s="38"/>
      <c r="C837" s="38"/>
      <c r="D837" s="41"/>
      <c r="E837" s="1"/>
      <c r="F837" s="1"/>
      <c r="H837" s="1"/>
    </row>
    <row r="838" spans="2:8" ht="15.75" customHeight="1">
      <c r="B838" s="38"/>
      <c r="C838" s="38"/>
      <c r="D838" s="41"/>
      <c r="E838" s="1"/>
      <c r="F838" s="1"/>
      <c r="H838" s="1"/>
    </row>
    <row r="839" spans="2:8" ht="15.75" customHeight="1">
      <c r="B839" s="38"/>
      <c r="C839" s="38"/>
      <c r="D839" s="41"/>
      <c r="E839" s="1"/>
      <c r="F839" s="1"/>
      <c r="H839" s="1"/>
    </row>
    <row r="840" spans="2:8" ht="15.75" customHeight="1">
      <c r="B840" s="38"/>
      <c r="C840" s="38"/>
      <c r="D840" s="41"/>
      <c r="E840" s="1"/>
      <c r="F840" s="1"/>
      <c r="H840" s="1"/>
    </row>
    <row r="841" spans="2:8" ht="15.75" customHeight="1">
      <c r="B841" s="38"/>
      <c r="C841" s="38"/>
      <c r="D841" s="41"/>
      <c r="E841" s="1"/>
      <c r="F841" s="1"/>
      <c r="H841" s="1"/>
    </row>
    <row r="842" spans="2:8" ht="15.75" customHeight="1">
      <c r="B842" s="38"/>
      <c r="C842" s="38"/>
      <c r="D842" s="41"/>
      <c r="E842" s="1"/>
      <c r="F842" s="1"/>
      <c r="H842" s="1"/>
    </row>
    <row r="843" spans="2:8" ht="15.75" customHeight="1">
      <c r="B843" s="38"/>
      <c r="C843" s="38"/>
      <c r="D843" s="41"/>
      <c r="E843" s="1"/>
      <c r="F843" s="1"/>
      <c r="H843" s="1"/>
    </row>
    <row r="844" spans="2:8" ht="15.75" customHeight="1">
      <c r="B844" s="38"/>
      <c r="C844" s="38"/>
      <c r="D844" s="41"/>
      <c r="E844" s="1"/>
      <c r="F844" s="1"/>
      <c r="H844" s="1"/>
    </row>
    <row r="845" spans="2:8" ht="15.75" customHeight="1">
      <c r="B845" s="38"/>
      <c r="C845" s="38"/>
      <c r="D845" s="41"/>
      <c r="E845" s="1"/>
      <c r="F845" s="1"/>
      <c r="H845" s="1"/>
    </row>
    <row r="846" spans="2:8" ht="15.75" customHeight="1">
      <c r="B846" s="38"/>
      <c r="C846" s="38"/>
      <c r="D846" s="41"/>
      <c r="E846" s="1"/>
      <c r="F846" s="1"/>
      <c r="H846" s="1"/>
    </row>
    <row r="847" spans="2:8" ht="15.75" customHeight="1">
      <c r="B847" s="38"/>
      <c r="C847" s="38"/>
      <c r="D847" s="41"/>
      <c r="E847" s="1"/>
      <c r="F847" s="1"/>
      <c r="H847" s="1"/>
    </row>
    <row r="848" spans="2:8" ht="15.75" customHeight="1">
      <c r="B848" s="38"/>
      <c r="C848" s="38"/>
      <c r="D848" s="41"/>
      <c r="E848" s="1"/>
      <c r="F848" s="1"/>
      <c r="H848" s="1"/>
    </row>
    <row r="849" spans="2:8" ht="15.75" customHeight="1">
      <c r="B849" s="38"/>
      <c r="C849" s="38"/>
      <c r="D849" s="41"/>
      <c r="E849" s="1"/>
      <c r="F849" s="1"/>
      <c r="H849" s="1"/>
    </row>
    <row r="850" spans="2:8" ht="15.75" customHeight="1">
      <c r="B850" s="38"/>
      <c r="C850" s="38"/>
      <c r="D850" s="41"/>
      <c r="E850" s="1"/>
      <c r="F850" s="1"/>
      <c r="H850" s="1"/>
    </row>
    <row r="851" spans="2:8" ht="15.75" customHeight="1">
      <c r="B851" s="38"/>
      <c r="C851" s="38"/>
      <c r="D851" s="41"/>
      <c r="E851" s="1"/>
      <c r="F851" s="1"/>
      <c r="H851" s="1"/>
    </row>
    <row r="852" spans="2:8" ht="15.75" customHeight="1">
      <c r="B852" s="38"/>
      <c r="C852" s="38"/>
      <c r="D852" s="41"/>
      <c r="E852" s="1"/>
      <c r="F852" s="1"/>
      <c r="H852" s="1"/>
    </row>
    <row r="853" spans="2:8" ht="15.75" customHeight="1">
      <c r="B853" s="38"/>
      <c r="C853" s="38"/>
      <c r="D853" s="41"/>
      <c r="E853" s="1"/>
      <c r="F853" s="1"/>
      <c r="H853" s="1"/>
    </row>
    <row r="854" spans="2:8" ht="15.75" customHeight="1">
      <c r="B854" s="38"/>
      <c r="C854" s="38"/>
      <c r="D854" s="41"/>
      <c r="E854" s="1"/>
      <c r="F854" s="1"/>
      <c r="H854" s="1"/>
    </row>
    <row r="855" spans="2:8" ht="15.75" customHeight="1">
      <c r="B855" s="38"/>
      <c r="C855" s="38"/>
      <c r="D855" s="41"/>
      <c r="E855" s="1"/>
      <c r="F855" s="1"/>
      <c r="H855" s="1"/>
    </row>
    <row r="856" spans="2:8" ht="15.75" customHeight="1">
      <c r="B856" s="38"/>
      <c r="C856" s="38"/>
      <c r="D856" s="41"/>
      <c r="E856" s="1"/>
      <c r="F856" s="1"/>
      <c r="H856" s="1"/>
    </row>
    <row r="857" spans="2:8" ht="15.75" customHeight="1">
      <c r="B857" s="38"/>
      <c r="C857" s="38"/>
      <c r="D857" s="41"/>
      <c r="E857" s="1"/>
      <c r="F857" s="1"/>
      <c r="H857" s="1"/>
    </row>
    <row r="858" spans="2:8" ht="15.75" customHeight="1">
      <c r="B858" s="38"/>
      <c r="C858" s="38"/>
      <c r="D858" s="41"/>
      <c r="E858" s="1"/>
      <c r="F858" s="1"/>
      <c r="H858" s="1"/>
    </row>
    <row r="859" spans="2:8" ht="15.75" customHeight="1">
      <c r="B859" s="38"/>
      <c r="C859" s="38"/>
      <c r="D859" s="41"/>
      <c r="E859" s="1"/>
      <c r="F859" s="1"/>
      <c r="H859" s="1"/>
    </row>
    <row r="860" spans="2:8" ht="15.75" customHeight="1">
      <c r="B860" s="38"/>
      <c r="C860" s="38"/>
      <c r="D860" s="41"/>
      <c r="E860" s="1"/>
      <c r="F860" s="1"/>
      <c r="H860" s="1"/>
    </row>
    <row r="861" spans="2:8" ht="15.75" customHeight="1">
      <c r="B861" s="38"/>
      <c r="C861" s="38"/>
      <c r="D861" s="41"/>
      <c r="E861" s="1"/>
      <c r="F861" s="1"/>
      <c r="H861" s="1"/>
    </row>
    <row r="862" spans="2:8" ht="15.75" customHeight="1">
      <c r="B862" s="38"/>
      <c r="C862" s="38"/>
      <c r="D862" s="41"/>
      <c r="E862" s="1"/>
      <c r="F862" s="1"/>
      <c r="H862" s="1"/>
    </row>
    <row r="863" spans="2:8" ht="15.75" customHeight="1">
      <c r="B863" s="38"/>
      <c r="C863" s="38"/>
      <c r="D863" s="41"/>
      <c r="E863" s="1"/>
      <c r="F863" s="1"/>
      <c r="H863" s="1"/>
    </row>
    <row r="864" spans="2:8" ht="15.75" customHeight="1">
      <c r="B864" s="38"/>
      <c r="C864" s="38"/>
      <c r="D864" s="41"/>
      <c r="E864" s="1"/>
      <c r="F864" s="1"/>
      <c r="H864" s="1"/>
    </row>
    <row r="865" spans="2:8" ht="15.75" customHeight="1">
      <c r="B865" s="38"/>
      <c r="C865" s="38"/>
      <c r="D865" s="41"/>
      <c r="E865" s="1"/>
      <c r="F865" s="1"/>
      <c r="H865" s="1"/>
    </row>
    <row r="866" spans="2:8" ht="15.75" customHeight="1">
      <c r="B866" s="38"/>
      <c r="C866" s="38"/>
      <c r="D866" s="41"/>
      <c r="E866" s="1"/>
      <c r="F866" s="1"/>
      <c r="H866" s="1"/>
    </row>
    <row r="867" spans="2:8" ht="15.75" customHeight="1">
      <c r="B867" s="38"/>
      <c r="C867" s="38"/>
      <c r="D867" s="41"/>
      <c r="E867" s="1"/>
      <c r="F867" s="1"/>
      <c r="H867" s="1"/>
    </row>
    <row r="868" spans="2:8" ht="15.75" customHeight="1">
      <c r="B868" s="38"/>
      <c r="C868" s="38"/>
      <c r="D868" s="41"/>
      <c r="E868" s="1"/>
      <c r="F868" s="1"/>
      <c r="H868" s="1"/>
    </row>
    <row r="869" spans="2:8" ht="15.75" customHeight="1">
      <c r="B869" s="38"/>
      <c r="C869" s="38"/>
      <c r="D869" s="41"/>
      <c r="E869" s="1"/>
      <c r="F869" s="1"/>
      <c r="H869" s="1"/>
    </row>
    <row r="870" spans="2:8" ht="15.75" customHeight="1">
      <c r="B870" s="38"/>
      <c r="C870" s="38"/>
      <c r="D870" s="41"/>
      <c r="E870" s="1"/>
      <c r="F870" s="1"/>
      <c r="H870" s="1"/>
    </row>
    <row r="871" spans="2:8" ht="15.75" customHeight="1">
      <c r="B871" s="38"/>
      <c r="C871" s="38"/>
      <c r="D871" s="41"/>
      <c r="E871" s="1"/>
      <c r="F871" s="1"/>
      <c r="H871" s="1"/>
    </row>
    <row r="872" spans="2:8" ht="15.75" customHeight="1">
      <c r="B872" s="38"/>
      <c r="C872" s="38"/>
      <c r="D872" s="41"/>
      <c r="E872" s="1"/>
      <c r="F872" s="1"/>
      <c r="H872" s="1"/>
    </row>
    <row r="873" spans="2:8" ht="15.75" customHeight="1">
      <c r="B873" s="38"/>
      <c r="C873" s="38"/>
      <c r="D873" s="41"/>
      <c r="E873" s="1"/>
      <c r="F873" s="1"/>
      <c r="H873" s="1"/>
    </row>
    <row r="874" spans="2:8" ht="15.75" customHeight="1">
      <c r="B874" s="38"/>
      <c r="C874" s="38"/>
      <c r="D874" s="41"/>
      <c r="E874" s="1"/>
      <c r="F874" s="1"/>
      <c r="H874" s="1"/>
    </row>
    <row r="875" spans="2:8" ht="15.75" customHeight="1">
      <c r="B875" s="38"/>
      <c r="C875" s="38"/>
      <c r="D875" s="41"/>
      <c r="E875" s="1"/>
      <c r="F875" s="1"/>
      <c r="H875" s="1"/>
    </row>
    <row r="876" spans="2:8" ht="15.75" customHeight="1">
      <c r="B876" s="38"/>
      <c r="C876" s="38"/>
      <c r="D876" s="41"/>
      <c r="E876" s="1"/>
      <c r="F876" s="1"/>
      <c r="H876" s="1"/>
    </row>
    <row r="877" spans="2:8" ht="15.75" customHeight="1">
      <c r="B877" s="38"/>
      <c r="C877" s="38"/>
      <c r="D877" s="41"/>
      <c r="E877" s="1"/>
      <c r="F877" s="1"/>
      <c r="H877" s="1"/>
    </row>
    <row r="878" spans="2:8" ht="15.75" customHeight="1">
      <c r="B878" s="38"/>
      <c r="C878" s="38"/>
      <c r="D878" s="41"/>
      <c r="E878" s="1"/>
      <c r="F878" s="1"/>
      <c r="H878" s="1"/>
    </row>
    <row r="879" spans="2:8" ht="15.75" customHeight="1">
      <c r="B879" s="38"/>
      <c r="C879" s="38"/>
      <c r="D879" s="41"/>
      <c r="E879" s="1"/>
      <c r="F879" s="1"/>
      <c r="H879" s="1"/>
    </row>
    <row r="880" spans="2:8" ht="15.75" customHeight="1">
      <c r="B880" s="38"/>
      <c r="C880" s="38"/>
      <c r="D880" s="41"/>
      <c r="E880" s="1"/>
      <c r="F880" s="1"/>
      <c r="H880" s="1"/>
    </row>
    <row r="881" spans="2:8" ht="15.75" customHeight="1">
      <c r="B881" s="38"/>
      <c r="C881" s="38"/>
      <c r="D881" s="41"/>
      <c r="E881" s="1"/>
      <c r="F881" s="1"/>
      <c r="H881" s="1"/>
    </row>
    <row r="882" spans="2:8" ht="15.75" customHeight="1">
      <c r="B882" s="38"/>
      <c r="C882" s="38"/>
      <c r="D882" s="41"/>
      <c r="E882" s="1"/>
      <c r="F882" s="1"/>
      <c r="H882" s="1"/>
    </row>
    <row r="883" spans="2:8" ht="15.75" customHeight="1">
      <c r="B883" s="38"/>
      <c r="C883" s="38"/>
      <c r="D883" s="41"/>
      <c r="E883" s="1"/>
      <c r="F883" s="1"/>
      <c r="H883" s="1"/>
    </row>
    <row r="884" spans="2:8" ht="15.75" customHeight="1">
      <c r="B884" s="38"/>
      <c r="C884" s="38"/>
      <c r="D884" s="41"/>
      <c r="E884" s="1"/>
      <c r="F884" s="1"/>
      <c r="H884" s="1"/>
    </row>
    <row r="885" spans="2:8" ht="15.75" customHeight="1">
      <c r="B885" s="38"/>
      <c r="C885" s="38"/>
      <c r="D885" s="41"/>
      <c r="E885" s="1"/>
      <c r="F885" s="1"/>
      <c r="H885" s="1"/>
    </row>
    <row r="886" spans="2:8" ht="15.75" customHeight="1">
      <c r="B886" s="38"/>
      <c r="C886" s="38"/>
      <c r="D886" s="41"/>
      <c r="E886" s="1"/>
      <c r="F886" s="1"/>
      <c r="H886" s="1"/>
    </row>
    <row r="887" spans="2:8" ht="15.75" customHeight="1">
      <c r="B887" s="38"/>
      <c r="C887" s="38"/>
      <c r="D887" s="41"/>
      <c r="E887" s="1"/>
      <c r="F887" s="1"/>
      <c r="H887" s="1"/>
    </row>
    <row r="888" spans="2:8" ht="15.75" customHeight="1">
      <c r="B888" s="38"/>
      <c r="C888" s="38"/>
      <c r="D888" s="41"/>
      <c r="E888" s="1"/>
      <c r="F888" s="1"/>
      <c r="H888" s="1"/>
    </row>
    <row r="889" spans="2:8" ht="15.75" customHeight="1">
      <c r="B889" s="38"/>
      <c r="C889" s="38"/>
      <c r="D889" s="41"/>
      <c r="E889" s="1"/>
      <c r="F889" s="1"/>
      <c r="H889" s="1"/>
    </row>
    <row r="890" spans="2:8" ht="15.75" customHeight="1">
      <c r="B890" s="38"/>
      <c r="C890" s="38"/>
      <c r="D890" s="41"/>
      <c r="E890" s="1"/>
      <c r="F890" s="1"/>
      <c r="H890" s="1"/>
    </row>
    <row r="891" spans="2:8" ht="15.75" customHeight="1">
      <c r="B891" s="38"/>
      <c r="C891" s="38"/>
      <c r="D891" s="41"/>
      <c r="E891" s="1"/>
      <c r="F891" s="1"/>
      <c r="H891" s="1"/>
    </row>
    <row r="892" spans="2:8" ht="15.75" customHeight="1">
      <c r="B892" s="38"/>
      <c r="C892" s="38"/>
      <c r="D892" s="41"/>
      <c r="E892" s="1"/>
      <c r="F892" s="1"/>
      <c r="H892" s="1"/>
    </row>
    <row r="893" spans="2:8" ht="15.75" customHeight="1">
      <c r="B893" s="38"/>
      <c r="C893" s="38"/>
      <c r="D893" s="41"/>
      <c r="E893" s="1"/>
      <c r="F893" s="1"/>
      <c r="H893" s="1"/>
    </row>
    <row r="894" spans="2:8" ht="15.75" customHeight="1">
      <c r="B894" s="38"/>
      <c r="C894" s="38"/>
      <c r="D894" s="41"/>
      <c r="E894" s="1"/>
      <c r="F894" s="1"/>
      <c r="H894" s="1"/>
    </row>
    <row r="895" spans="2:8" ht="15.75" customHeight="1">
      <c r="B895" s="38"/>
      <c r="C895" s="38"/>
      <c r="D895" s="41"/>
      <c r="E895" s="1"/>
      <c r="F895" s="1"/>
      <c r="H895" s="1"/>
    </row>
    <row r="896" spans="2:8" ht="15.75" customHeight="1">
      <c r="B896" s="38"/>
      <c r="C896" s="38"/>
      <c r="D896" s="41"/>
      <c r="E896" s="1"/>
      <c r="F896" s="1"/>
      <c r="H896" s="1"/>
    </row>
    <row r="897" spans="2:8" ht="15.75" customHeight="1">
      <c r="B897" s="38"/>
      <c r="C897" s="38"/>
      <c r="D897" s="41"/>
      <c r="E897" s="1"/>
      <c r="F897" s="1"/>
      <c r="H897" s="1"/>
    </row>
    <row r="898" spans="2:8" ht="15.75" customHeight="1">
      <c r="B898" s="38"/>
      <c r="C898" s="38"/>
      <c r="D898" s="41"/>
      <c r="E898" s="1"/>
      <c r="F898" s="1"/>
      <c r="H898" s="1"/>
    </row>
    <row r="899" spans="2:8" ht="15.75" customHeight="1">
      <c r="B899" s="38"/>
      <c r="C899" s="38"/>
      <c r="D899" s="41"/>
      <c r="E899" s="1"/>
      <c r="F899" s="1"/>
      <c r="H899" s="1"/>
    </row>
    <row r="900" spans="2:8" ht="15.75" customHeight="1">
      <c r="B900" s="38"/>
      <c r="C900" s="38"/>
      <c r="D900" s="41"/>
      <c r="E900" s="1"/>
      <c r="F900" s="1"/>
      <c r="H900" s="1"/>
    </row>
    <row r="901" spans="2:8" ht="15.75" customHeight="1">
      <c r="B901" s="38"/>
      <c r="C901" s="38"/>
      <c r="D901" s="41"/>
      <c r="E901" s="1"/>
      <c r="F901" s="1"/>
      <c r="H901" s="1"/>
    </row>
    <row r="902" spans="2:8" ht="15.75" customHeight="1">
      <c r="B902" s="38"/>
      <c r="C902" s="38"/>
      <c r="D902" s="41"/>
      <c r="E902" s="1"/>
      <c r="F902" s="1"/>
      <c r="H902" s="1"/>
    </row>
    <row r="903" spans="2:8" ht="15.75" customHeight="1">
      <c r="B903" s="38"/>
      <c r="C903" s="38"/>
      <c r="D903" s="41"/>
      <c r="E903" s="1"/>
      <c r="F903" s="1"/>
      <c r="H903" s="1"/>
    </row>
    <row r="904" spans="2:8" ht="15.75" customHeight="1">
      <c r="B904" s="38"/>
      <c r="C904" s="38"/>
      <c r="D904" s="41"/>
      <c r="E904" s="1"/>
      <c r="F904" s="1"/>
      <c r="H904" s="1"/>
    </row>
    <row r="905" spans="2:8" ht="15.75" customHeight="1">
      <c r="B905" s="38"/>
      <c r="C905" s="38"/>
      <c r="D905" s="41"/>
      <c r="E905" s="1"/>
      <c r="F905" s="1"/>
      <c r="H905" s="1"/>
    </row>
    <row r="906" spans="2:8" ht="15.75" customHeight="1">
      <c r="B906" s="38"/>
      <c r="C906" s="38"/>
      <c r="D906" s="41"/>
      <c r="E906" s="1"/>
      <c r="F906" s="1"/>
      <c r="H906" s="1"/>
    </row>
    <row r="907" spans="2:8" ht="15.75" customHeight="1">
      <c r="B907" s="38"/>
      <c r="C907" s="38"/>
      <c r="D907" s="41"/>
      <c r="E907" s="1"/>
      <c r="F907" s="1"/>
      <c r="H907" s="1"/>
    </row>
    <row r="908" spans="2:8" ht="15.75" customHeight="1">
      <c r="B908" s="38"/>
      <c r="C908" s="38"/>
      <c r="D908" s="41"/>
      <c r="E908" s="1"/>
      <c r="F908" s="1"/>
      <c r="H908" s="1"/>
    </row>
    <row r="909" spans="2:8" ht="15.75" customHeight="1">
      <c r="B909" s="38"/>
      <c r="C909" s="38"/>
      <c r="D909" s="41"/>
      <c r="E909" s="1"/>
      <c r="F909" s="1"/>
      <c r="H909" s="1"/>
    </row>
    <row r="910" spans="2:8" ht="15.75" customHeight="1">
      <c r="B910" s="38"/>
      <c r="C910" s="38"/>
      <c r="D910" s="41"/>
      <c r="E910" s="1"/>
      <c r="F910" s="1"/>
      <c r="H910" s="1"/>
    </row>
    <row r="911" spans="2:8" ht="15.75" customHeight="1">
      <c r="B911" s="38"/>
      <c r="C911" s="38"/>
      <c r="D911" s="41"/>
      <c r="E911" s="1"/>
      <c r="F911" s="1"/>
      <c r="H911" s="1"/>
    </row>
    <row r="912" spans="2:8" ht="15.75" customHeight="1">
      <c r="B912" s="38"/>
      <c r="C912" s="38"/>
      <c r="D912" s="41"/>
      <c r="E912" s="1"/>
      <c r="F912" s="1"/>
      <c r="H912" s="1"/>
    </row>
    <row r="913" spans="2:8" ht="15.75" customHeight="1">
      <c r="B913" s="38"/>
      <c r="C913" s="38"/>
      <c r="D913" s="41"/>
      <c r="E913" s="1"/>
      <c r="F913" s="1"/>
      <c r="H913" s="1"/>
    </row>
    <row r="914" spans="2:8" ht="15.75" customHeight="1">
      <c r="B914" s="38"/>
      <c r="C914" s="38"/>
      <c r="D914" s="41"/>
      <c r="E914" s="1"/>
      <c r="F914" s="1"/>
      <c r="H914" s="1"/>
    </row>
    <row r="915" spans="2:8" ht="15.75" customHeight="1">
      <c r="B915" s="38"/>
      <c r="C915" s="38"/>
      <c r="D915" s="41"/>
      <c r="E915" s="1"/>
      <c r="F915" s="1"/>
      <c r="H915" s="1"/>
    </row>
    <row r="916" spans="2:8" ht="15.75" customHeight="1">
      <c r="B916" s="38"/>
      <c r="C916" s="38"/>
      <c r="D916" s="41"/>
      <c r="E916" s="1"/>
      <c r="F916" s="1"/>
      <c r="H916" s="1"/>
    </row>
    <row r="917" spans="2:8" ht="15.75" customHeight="1">
      <c r="B917" s="38"/>
      <c r="C917" s="38"/>
      <c r="D917" s="41"/>
      <c r="E917" s="1"/>
      <c r="F917" s="1"/>
      <c r="H917" s="1"/>
    </row>
    <row r="918" spans="2:8" ht="15.75" customHeight="1">
      <c r="B918" s="38"/>
      <c r="C918" s="38"/>
      <c r="D918" s="41"/>
      <c r="E918" s="1"/>
      <c r="F918" s="1"/>
      <c r="H918" s="1"/>
    </row>
    <row r="919" spans="2:8" ht="15.75" customHeight="1">
      <c r="B919" s="38"/>
      <c r="C919" s="38"/>
      <c r="D919" s="41"/>
      <c r="E919" s="1"/>
      <c r="F919" s="1"/>
      <c r="H919" s="1"/>
    </row>
    <row r="920" spans="2:8" ht="15.75" customHeight="1">
      <c r="B920" s="38"/>
      <c r="C920" s="38"/>
      <c r="D920" s="41"/>
      <c r="E920" s="1"/>
      <c r="F920" s="1"/>
      <c r="H920" s="1"/>
    </row>
    <row r="921" spans="2:8" ht="15.75" customHeight="1">
      <c r="B921" s="38"/>
      <c r="C921" s="38"/>
      <c r="D921" s="41"/>
      <c r="E921" s="1"/>
      <c r="F921" s="1"/>
      <c r="H921" s="1"/>
    </row>
    <row r="922" spans="2:8" ht="15.75" customHeight="1">
      <c r="B922" s="38"/>
      <c r="C922" s="38"/>
      <c r="D922" s="41"/>
      <c r="E922" s="1"/>
      <c r="F922" s="1"/>
      <c r="H922" s="1"/>
    </row>
    <row r="923" spans="2:8" ht="15.75" customHeight="1">
      <c r="B923" s="38"/>
      <c r="C923" s="38"/>
      <c r="D923" s="41"/>
      <c r="E923" s="1"/>
      <c r="F923" s="1"/>
      <c r="H923" s="1"/>
    </row>
    <row r="924" spans="2:8" ht="15.75" customHeight="1">
      <c r="B924" s="38"/>
      <c r="C924" s="38"/>
      <c r="D924" s="41"/>
      <c r="E924" s="1"/>
      <c r="F924" s="1"/>
      <c r="H924" s="1"/>
    </row>
    <row r="925" spans="2:8" ht="15.75" customHeight="1">
      <c r="B925" s="38"/>
      <c r="C925" s="38"/>
      <c r="D925" s="41"/>
      <c r="E925" s="1"/>
      <c r="F925" s="1"/>
      <c r="H925" s="1"/>
    </row>
    <row r="926" spans="2:8" ht="15.75" customHeight="1">
      <c r="B926" s="38"/>
      <c r="C926" s="38"/>
      <c r="D926" s="41"/>
      <c r="E926" s="1"/>
      <c r="F926" s="1"/>
      <c r="H926" s="1"/>
    </row>
    <row r="927" spans="2:8" ht="15.75" customHeight="1">
      <c r="B927" s="38"/>
      <c r="C927" s="38"/>
      <c r="D927" s="41"/>
      <c r="E927" s="1"/>
      <c r="F927" s="1"/>
      <c r="H927" s="1"/>
    </row>
    <row r="928" spans="2:8" ht="15.75" customHeight="1">
      <c r="B928" s="38"/>
      <c r="C928" s="38"/>
      <c r="D928" s="41"/>
      <c r="E928" s="1"/>
      <c r="F928" s="1"/>
      <c r="H928" s="1"/>
    </row>
    <row r="929" spans="2:8" ht="15.75" customHeight="1">
      <c r="B929" s="38"/>
      <c r="C929" s="38"/>
      <c r="D929" s="41"/>
      <c r="E929" s="1"/>
      <c r="F929" s="1"/>
      <c r="H929" s="1"/>
    </row>
    <row r="930" spans="2:8" ht="15.75" customHeight="1">
      <c r="B930" s="38"/>
      <c r="C930" s="38"/>
      <c r="D930" s="41"/>
      <c r="E930" s="1"/>
      <c r="F930" s="1"/>
      <c r="H930" s="1"/>
    </row>
    <row r="931" spans="2:8" ht="15.75" customHeight="1">
      <c r="B931" s="38"/>
      <c r="C931" s="38"/>
      <c r="D931" s="41"/>
      <c r="E931" s="1"/>
      <c r="F931" s="1"/>
      <c r="H931" s="1"/>
    </row>
    <row r="932" spans="2:8" ht="15.75" customHeight="1">
      <c r="B932" s="38"/>
      <c r="C932" s="38"/>
      <c r="D932" s="41"/>
      <c r="E932" s="1"/>
      <c r="F932" s="1"/>
      <c r="H932" s="1"/>
    </row>
    <row r="933" spans="2:8" ht="15.75" customHeight="1">
      <c r="B933" s="38"/>
      <c r="C933" s="38"/>
      <c r="D933" s="41"/>
      <c r="E933" s="1"/>
      <c r="F933" s="1"/>
      <c r="H933" s="1"/>
    </row>
    <row r="934" spans="2:8" ht="15.75" customHeight="1">
      <c r="B934" s="38"/>
      <c r="C934" s="38"/>
      <c r="D934" s="41"/>
      <c r="E934" s="1"/>
      <c r="F934" s="1"/>
      <c r="H934" s="1"/>
    </row>
    <row r="935" spans="2:8" ht="15.75" customHeight="1">
      <c r="B935" s="38"/>
      <c r="C935" s="38"/>
      <c r="D935" s="41"/>
      <c r="E935" s="1"/>
      <c r="F935" s="1"/>
      <c r="H935" s="1"/>
    </row>
    <row r="936" spans="2:8" ht="15.75" customHeight="1">
      <c r="B936" s="38"/>
      <c r="C936" s="38"/>
      <c r="D936" s="41"/>
      <c r="E936" s="1"/>
      <c r="F936" s="1"/>
      <c r="H936" s="1"/>
    </row>
    <row r="937" spans="2:8" ht="15.75" customHeight="1">
      <c r="B937" s="38"/>
      <c r="C937" s="38"/>
      <c r="D937" s="41"/>
      <c r="E937" s="1"/>
      <c r="F937" s="1"/>
      <c r="H937" s="1"/>
    </row>
    <row r="938" spans="2:8" ht="15.75" customHeight="1">
      <c r="B938" s="38"/>
      <c r="C938" s="38"/>
      <c r="D938" s="41"/>
      <c r="E938" s="1"/>
      <c r="F938" s="1"/>
      <c r="H938" s="1"/>
    </row>
    <row r="939" spans="2:8" ht="15.75" customHeight="1">
      <c r="B939" s="38"/>
      <c r="C939" s="38"/>
      <c r="D939" s="41"/>
      <c r="E939" s="1"/>
      <c r="F939" s="1"/>
      <c r="H939" s="1"/>
    </row>
    <row r="940" spans="2:8" ht="15.75" customHeight="1">
      <c r="B940" s="38"/>
      <c r="C940" s="38"/>
      <c r="D940" s="41"/>
      <c r="E940" s="1"/>
      <c r="F940" s="1"/>
      <c r="H940" s="1"/>
    </row>
    <row r="941" spans="2:8" ht="15.75" customHeight="1">
      <c r="B941" s="38"/>
      <c r="C941" s="38"/>
      <c r="D941" s="41"/>
      <c r="E941" s="1"/>
      <c r="F941" s="1"/>
      <c r="H941" s="1"/>
    </row>
    <row r="942" spans="2:8" ht="15.75" customHeight="1">
      <c r="B942" s="38"/>
      <c r="C942" s="38"/>
      <c r="D942" s="41"/>
      <c r="E942" s="1"/>
      <c r="F942" s="1"/>
      <c r="H942" s="1"/>
    </row>
    <row r="943" spans="2:8" ht="15.75" customHeight="1">
      <c r="B943" s="38"/>
      <c r="C943" s="38"/>
      <c r="D943" s="41"/>
      <c r="E943" s="1"/>
      <c r="F943" s="1"/>
      <c r="H943" s="1"/>
    </row>
    <row r="944" spans="2:8" ht="15.75" customHeight="1">
      <c r="B944" s="38"/>
      <c r="C944" s="38"/>
      <c r="D944" s="41"/>
      <c r="E944" s="1"/>
      <c r="F944" s="1"/>
      <c r="H944" s="1"/>
    </row>
    <row r="945" spans="2:8" ht="15.75" customHeight="1">
      <c r="B945" s="38"/>
      <c r="C945" s="38"/>
      <c r="D945" s="41"/>
      <c r="E945" s="1"/>
      <c r="F945" s="1"/>
      <c r="H945" s="1"/>
    </row>
    <row r="946" spans="2:8" ht="15.75" customHeight="1">
      <c r="B946" s="38"/>
      <c r="C946" s="38"/>
      <c r="D946" s="41"/>
      <c r="E946" s="1"/>
      <c r="F946" s="1"/>
      <c r="H946" s="1"/>
    </row>
    <row r="947" spans="2:8" ht="15.75" customHeight="1">
      <c r="B947" s="38"/>
      <c r="C947" s="38"/>
      <c r="D947" s="41"/>
      <c r="E947" s="1"/>
      <c r="F947" s="1"/>
      <c r="H947" s="1"/>
    </row>
    <row r="948" spans="2:8" ht="15.75" customHeight="1">
      <c r="B948" s="38"/>
      <c r="C948" s="38"/>
      <c r="D948" s="41"/>
      <c r="E948" s="1"/>
      <c r="F948" s="1"/>
      <c r="H948" s="1"/>
    </row>
    <row r="949" spans="2:8" ht="15.75" customHeight="1">
      <c r="B949" s="38"/>
      <c r="C949" s="38"/>
      <c r="D949" s="41"/>
      <c r="E949" s="1"/>
      <c r="F949" s="1"/>
      <c r="H949" s="1"/>
    </row>
    <row r="950" spans="2:8" ht="15.75" customHeight="1">
      <c r="B950" s="38"/>
      <c r="C950" s="38"/>
      <c r="D950" s="41"/>
      <c r="E950" s="1"/>
      <c r="F950" s="1"/>
      <c r="H950" s="1"/>
    </row>
    <row r="951" spans="2:8" ht="15.75" customHeight="1">
      <c r="B951" s="38"/>
      <c r="C951" s="38"/>
      <c r="D951" s="41"/>
      <c r="E951" s="1"/>
      <c r="F951" s="1"/>
      <c r="H951" s="1"/>
    </row>
    <row r="952" spans="2:8" ht="15.75" customHeight="1">
      <c r="B952" s="38"/>
      <c r="C952" s="38"/>
      <c r="D952" s="41"/>
      <c r="E952" s="1"/>
      <c r="F952" s="1"/>
      <c r="H952" s="1"/>
    </row>
    <row r="953" spans="2:8" ht="15.75" customHeight="1">
      <c r="B953" s="38"/>
      <c r="C953" s="38"/>
      <c r="D953" s="41"/>
      <c r="E953" s="1"/>
      <c r="F953" s="1"/>
      <c r="H953" s="1"/>
    </row>
    <row r="954" spans="2:8" ht="15.75" customHeight="1">
      <c r="B954" s="38"/>
      <c r="C954" s="38"/>
      <c r="D954" s="41"/>
      <c r="E954" s="1"/>
      <c r="F954" s="1"/>
      <c r="H954" s="1"/>
    </row>
    <row r="955" spans="2:8" ht="15.75" customHeight="1">
      <c r="B955" s="38"/>
      <c r="C955" s="38"/>
      <c r="D955" s="41"/>
      <c r="E955" s="1"/>
      <c r="F955" s="1"/>
      <c r="H955" s="1"/>
    </row>
    <row r="956" spans="2:8" ht="15.75" customHeight="1">
      <c r="B956" s="38"/>
      <c r="C956" s="38"/>
      <c r="D956" s="41"/>
      <c r="E956" s="1"/>
      <c r="F956" s="1"/>
      <c r="H956" s="1"/>
    </row>
    <row r="957" spans="2:8" ht="15.75" customHeight="1">
      <c r="B957" s="38"/>
      <c r="C957" s="38"/>
      <c r="D957" s="41"/>
      <c r="E957" s="1"/>
      <c r="F957" s="1"/>
      <c r="H957" s="1"/>
    </row>
    <row r="958" spans="2:8" ht="15.75" customHeight="1">
      <c r="B958" s="38"/>
      <c r="C958" s="38"/>
      <c r="D958" s="41"/>
      <c r="E958" s="1"/>
      <c r="F958" s="1"/>
      <c r="H958" s="1"/>
    </row>
    <row r="959" spans="2:8" ht="15.75" customHeight="1">
      <c r="B959" s="38"/>
      <c r="C959" s="38"/>
      <c r="D959" s="41"/>
      <c r="E959" s="1"/>
      <c r="F959" s="1"/>
      <c r="H959" s="1"/>
    </row>
    <row r="960" spans="2:8" ht="15.75" customHeight="1">
      <c r="B960" s="38"/>
      <c r="C960" s="38"/>
      <c r="D960" s="41"/>
      <c r="E960" s="1"/>
      <c r="F960" s="1"/>
      <c r="H960" s="1"/>
    </row>
    <row r="961" spans="2:8" ht="15.75" customHeight="1">
      <c r="B961" s="38"/>
      <c r="C961" s="38"/>
      <c r="D961" s="41"/>
      <c r="E961" s="1"/>
      <c r="F961" s="1"/>
      <c r="H961" s="1"/>
    </row>
    <row r="962" spans="2:8" ht="15.75" customHeight="1">
      <c r="B962" s="38"/>
      <c r="C962" s="38"/>
      <c r="D962" s="41"/>
      <c r="E962" s="1"/>
      <c r="F962" s="1"/>
      <c r="H962" s="1"/>
    </row>
    <row r="963" spans="2:8" ht="15.75" customHeight="1">
      <c r="B963" s="38"/>
      <c r="C963" s="38"/>
      <c r="D963" s="41"/>
      <c r="E963" s="1"/>
      <c r="F963" s="1"/>
      <c r="H963" s="1"/>
    </row>
    <row r="964" spans="2:8" ht="15.75" customHeight="1">
      <c r="B964" s="38"/>
      <c r="C964" s="38"/>
      <c r="D964" s="41"/>
      <c r="E964" s="1"/>
      <c r="F964" s="1"/>
      <c r="H964" s="1"/>
    </row>
    <row r="965" spans="2:8" ht="15.75" customHeight="1">
      <c r="B965" s="38"/>
      <c r="C965" s="38"/>
      <c r="D965" s="41"/>
      <c r="E965" s="1"/>
      <c r="F965" s="1"/>
      <c r="H965" s="1"/>
    </row>
    <row r="966" spans="2:8" ht="15.75" customHeight="1">
      <c r="B966" s="38"/>
      <c r="C966" s="38"/>
      <c r="D966" s="41"/>
      <c r="E966" s="1"/>
      <c r="F966" s="1"/>
      <c r="H966" s="1"/>
    </row>
    <row r="967" spans="2:8" ht="15.75" customHeight="1">
      <c r="B967" s="38"/>
      <c r="C967" s="38"/>
      <c r="D967" s="41"/>
      <c r="E967" s="1"/>
      <c r="F967" s="1"/>
      <c r="H967" s="1"/>
    </row>
    <row r="968" spans="2:8" ht="15.75" customHeight="1">
      <c r="B968" s="38"/>
      <c r="C968" s="38"/>
      <c r="D968" s="41"/>
      <c r="E968" s="1"/>
      <c r="F968" s="1"/>
      <c r="H968" s="1"/>
    </row>
    <row r="969" spans="2:8" ht="15.75" customHeight="1">
      <c r="B969" s="38"/>
      <c r="C969" s="38"/>
      <c r="D969" s="41"/>
      <c r="E969" s="1"/>
      <c r="F969" s="1"/>
      <c r="H969" s="1"/>
    </row>
    <row r="970" spans="2:8" ht="15.75" customHeight="1">
      <c r="B970" s="38"/>
      <c r="C970" s="38"/>
      <c r="D970" s="41"/>
      <c r="E970" s="1"/>
      <c r="F970" s="1"/>
      <c r="H970" s="1"/>
    </row>
    <row r="971" spans="2:8" ht="15.75" customHeight="1">
      <c r="B971" s="38"/>
      <c r="C971" s="38"/>
      <c r="D971" s="41"/>
      <c r="E971" s="1"/>
      <c r="F971" s="1"/>
      <c r="H971" s="1"/>
    </row>
    <row r="972" spans="2:8" ht="15.75" customHeight="1">
      <c r="B972" s="38"/>
      <c r="C972" s="38"/>
      <c r="D972" s="41"/>
      <c r="E972" s="1"/>
      <c r="F972" s="1"/>
      <c r="H972" s="1"/>
    </row>
    <row r="973" spans="2:8" ht="15.75" customHeight="1">
      <c r="B973" s="38"/>
      <c r="C973" s="38"/>
      <c r="D973" s="41"/>
      <c r="E973" s="1"/>
      <c r="F973" s="1"/>
      <c r="H973" s="1"/>
    </row>
    <row r="974" spans="2:8" ht="15.75" customHeight="1">
      <c r="B974" s="38"/>
      <c r="C974" s="38"/>
      <c r="D974" s="41"/>
      <c r="E974" s="1"/>
      <c r="F974" s="1"/>
      <c r="H974" s="1"/>
    </row>
    <row r="975" spans="2:8" ht="15.75" customHeight="1">
      <c r="B975" s="38"/>
      <c r="C975" s="38"/>
      <c r="D975" s="41"/>
      <c r="E975" s="1"/>
      <c r="F975" s="1"/>
      <c r="H975" s="1"/>
    </row>
    <row r="976" spans="2:8" ht="15.75" customHeight="1">
      <c r="B976" s="38"/>
      <c r="C976" s="38"/>
      <c r="D976" s="41"/>
      <c r="E976" s="1"/>
      <c r="F976" s="1"/>
      <c r="H976" s="1"/>
    </row>
    <row r="977" spans="2:8" ht="15.75" customHeight="1">
      <c r="B977" s="38"/>
      <c r="C977" s="38"/>
      <c r="D977" s="41"/>
      <c r="E977" s="1"/>
      <c r="F977" s="1"/>
      <c r="H977" s="1"/>
    </row>
    <row r="978" spans="2:8" ht="15.75" customHeight="1">
      <c r="B978" s="38"/>
      <c r="C978" s="38"/>
      <c r="D978" s="41"/>
      <c r="E978" s="1"/>
      <c r="F978" s="1"/>
      <c r="H978" s="1"/>
    </row>
    <row r="979" spans="2:8" ht="15.75" customHeight="1">
      <c r="B979" s="38"/>
      <c r="C979" s="38"/>
      <c r="D979" s="41"/>
      <c r="E979" s="1"/>
      <c r="F979" s="1"/>
      <c r="H979" s="1"/>
    </row>
    <row r="980" spans="2:8" ht="15.75" customHeight="1">
      <c r="B980" s="38"/>
      <c r="C980" s="38"/>
      <c r="D980" s="41"/>
      <c r="E980" s="1"/>
      <c r="F980" s="1"/>
      <c r="H980" s="1"/>
    </row>
    <row r="981" spans="2:8" ht="15.75" customHeight="1">
      <c r="B981" s="38"/>
      <c r="C981" s="38"/>
      <c r="D981" s="41"/>
      <c r="E981" s="1"/>
      <c r="F981" s="1"/>
      <c r="H981" s="1"/>
    </row>
    <row r="982" spans="2:8" ht="15.75" customHeight="1">
      <c r="B982" s="38"/>
      <c r="C982" s="38"/>
      <c r="D982" s="41"/>
      <c r="E982" s="1"/>
      <c r="F982" s="1"/>
      <c r="H982" s="1"/>
    </row>
    <row r="983" spans="2:8" ht="15.75" customHeight="1">
      <c r="B983" s="38"/>
      <c r="C983" s="38"/>
      <c r="D983" s="41"/>
      <c r="E983" s="1"/>
      <c r="F983" s="1"/>
      <c r="H983" s="1"/>
    </row>
    <row r="984" spans="2:8" ht="15.75" customHeight="1">
      <c r="B984" s="38"/>
      <c r="C984" s="38"/>
      <c r="D984" s="41"/>
      <c r="E984" s="1"/>
      <c r="F984" s="1"/>
      <c r="H984" s="1"/>
    </row>
    <row r="985" spans="2:8" ht="15.75" customHeight="1">
      <c r="B985" s="38"/>
      <c r="C985" s="38"/>
      <c r="D985" s="41"/>
      <c r="E985" s="1"/>
      <c r="F985" s="1"/>
      <c r="H985" s="1"/>
    </row>
    <row r="986" spans="2:8" ht="15.75" customHeight="1">
      <c r="B986" s="38"/>
      <c r="C986" s="38"/>
      <c r="D986" s="41"/>
      <c r="E986" s="1"/>
      <c r="F986" s="1"/>
      <c r="H986" s="1"/>
    </row>
    <row r="987" spans="2:8" ht="15.75" customHeight="1">
      <c r="B987" s="38"/>
      <c r="C987" s="38"/>
      <c r="D987" s="41"/>
      <c r="E987" s="1"/>
      <c r="F987" s="1"/>
      <c r="H987" s="1"/>
    </row>
    <row r="988" spans="2:8" ht="15.75" customHeight="1">
      <c r="B988" s="38"/>
      <c r="C988" s="38"/>
      <c r="D988" s="41"/>
      <c r="E988" s="1"/>
      <c r="F988" s="1"/>
      <c r="H988" s="1"/>
    </row>
    <row r="989" spans="2:8" ht="15.75" customHeight="1">
      <c r="B989" s="38"/>
      <c r="C989" s="38"/>
      <c r="D989" s="41"/>
      <c r="E989" s="1"/>
      <c r="F989" s="1"/>
      <c r="H989" s="1"/>
    </row>
    <row r="990" spans="2:8" ht="15.75" customHeight="1">
      <c r="B990" s="38"/>
      <c r="C990" s="38"/>
      <c r="D990" s="41"/>
      <c r="E990" s="1"/>
      <c r="F990" s="1"/>
      <c r="H990" s="1"/>
    </row>
    <row r="991" spans="2:8" ht="15.75" customHeight="1">
      <c r="B991" s="38"/>
      <c r="C991" s="38"/>
      <c r="D991" s="41"/>
      <c r="E991" s="1"/>
      <c r="F991" s="1"/>
      <c r="H991" s="1"/>
    </row>
    <row r="992" spans="2:8" ht="15.75" customHeight="1">
      <c r="B992" s="38"/>
      <c r="C992" s="38"/>
      <c r="D992" s="41"/>
      <c r="E992" s="1"/>
      <c r="F992" s="1"/>
      <c r="H992" s="1"/>
    </row>
    <row r="993" spans="2:8" ht="15.75" customHeight="1">
      <c r="B993" s="38"/>
      <c r="C993" s="38"/>
      <c r="D993" s="41"/>
      <c r="E993" s="1"/>
      <c r="F993" s="1"/>
      <c r="H993" s="1"/>
    </row>
    <row r="994" spans="2:8" ht="15.75" customHeight="1">
      <c r="B994" s="38"/>
      <c r="C994" s="38"/>
      <c r="D994" s="41"/>
      <c r="E994" s="1"/>
      <c r="F994" s="1"/>
      <c r="H994" s="1"/>
    </row>
    <row r="995" spans="2:8" ht="15.75" customHeight="1">
      <c r="B995" s="38"/>
      <c r="C995" s="38"/>
      <c r="D995" s="41"/>
      <c r="E995" s="1"/>
      <c r="F995" s="1"/>
      <c r="H995" s="1"/>
    </row>
    <row r="996" spans="2:8" ht="15.75" customHeight="1">
      <c r="B996" s="38"/>
      <c r="C996" s="38"/>
      <c r="D996" s="41"/>
      <c r="E996" s="1"/>
      <c r="F996" s="1"/>
      <c r="H996" s="1"/>
    </row>
    <row r="997" spans="2:8" ht="15.75" customHeight="1">
      <c r="B997" s="38"/>
      <c r="C997" s="38"/>
      <c r="D997" s="41"/>
      <c r="E997" s="1"/>
      <c r="F997" s="1"/>
      <c r="H997" s="1"/>
    </row>
    <row r="998" spans="2:8" ht="15.75" customHeight="1">
      <c r="B998" s="38"/>
      <c r="C998" s="38"/>
      <c r="D998" s="41"/>
      <c r="E998" s="1"/>
      <c r="F998" s="1"/>
      <c r="H998" s="1"/>
    </row>
    <row r="999" spans="2:8" ht="15.75" customHeight="1">
      <c r="B999" s="38"/>
      <c r="C999" s="38"/>
      <c r="D999" s="41"/>
      <c r="E999" s="1"/>
      <c r="F999" s="1"/>
      <c r="H999" s="1"/>
    </row>
    <row r="1000" spans="2:8" ht="15.75" customHeight="1">
      <c r="B1000" s="38"/>
      <c r="C1000" s="38"/>
      <c r="D1000" s="41"/>
      <c r="E1000" s="1"/>
      <c r="F1000" s="1"/>
      <c r="H1000" s="1"/>
    </row>
    <row r="1001" spans="2:8" ht="15.75" customHeight="1">
      <c r="B1001" s="38"/>
      <c r="C1001" s="38"/>
      <c r="D1001" s="41"/>
      <c r="E1001" s="1"/>
      <c r="F1001" s="1"/>
      <c r="H1001" s="1"/>
    </row>
    <row r="1002" spans="2:8" ht="15.75" customHeight="1">
      <c r="B1002" s="38"/>
      <c r="C1002" s="38"/>
      <c r="D1002" s="41"/>
      <c r="E1002" s="1"/>
      <c r="F1002" s="1"/>
      <c r="H1002" s="1"/>
    </row>
    <row r="1003" spans="2:8" ht="15.75" customHeight="1">
      <c r="B1003" s="38"/>
      <c r="C1003" s="38"/>
      <c r="D1003" s="41"/>
      <c r="E1003" s="1"/>
      <c r="F1003" s="1"/>
      <c r="H1003" s="1"/>
    </row>
    <row r="1004" spans="2:8" ht="15.75" customHeight="1">
      <c r="B1004" s="38"/>
      <c r="C1004" s="38"/>
      <c r="D1004" s="41"/>
      <c r="E1004" s="1"/>
      <c r="F1004" s="1"/>
      <c r="H1004" s="1"/>
    </row>
    <row r="1005" spans="2:8" ht="15.75" customHeight="1">
      <c r="B1005" s="38"/>
      <c r="C1005" s="38"/>
      <c r="D1005" s="41"/>
      <c r="E1005" s="1"/>
      <c r="F1005" s="1"/>
      <c r="H1005" s="1"/>
    </row>
    <row r="1006" spans="2:8" ht="15.75" customHeight="1">
      <c r="B1006" s="38"/>
      <c r="C1006" s="38"/>
      <c r="D1006" s="41"/>
      <c r="E1006" s="1"/>
      <c r="F1006" s="1"/>
      <c r="H1006" s="1"/>
    </row>
    <row r="1007" spans="2:8" ht="15.75" customHeight="1">
      <c r="B1007" s="38"/>
      <c r="C1007" s="38"/>
      <c r="D1007" s="41"/>
      <c r="E1007" s="1"/>
      <c r="F1007" s="1"/>
      <c r="H1007" s="1"/>
    </row>
    <row r="1008" spans="2:8" ht="15.75" customHeight="1">
      <c r="B1008" s="38"/>
      <c r="C1008" s="38"/>
      <c r="D1008" s="41"/>
      <c r="E1008" s="1"/>
      <c r="F1008" s="1"/>
      <c r="H1008" s="1"/>
    </row>
  </sheetData>
  <sheetProtection algorithmName="SHA-512" hashValue="mq+nCNd0UlJ0rZeD26qZZOb0DEgHA7/IwQef/Hpi9x9LfmzJtYduEvvfgudE5p5TI5KzbPpAfJxlfymB4BA0lA==" saltValue="vhXtp1HYI6JEIQc3cYRBdg==" spinCount="100000" sheet="1" objects="1" scenarios="1"/>
  <hyperlinks>
    <hyperlink ref="H56" r:id="rId1" xr:uid="{00000000-0004-0000-0000-000000000000}"/>
    <hyperlink ref="H58" r:id="rId2" xr:uid="{00000000-0004-0000-0000-000001000000}"/>
    <hyperlink ref="H61" r:id="rId3" xr:uid="{00000000-0004-0000-0000-000002000000}"/>
    <hyperlink ref="H63" r:id="rId4" xr:uid="{00000000-0004-0000-0000-000003000000}"/>
    <hyperlink ref="H73" r:id="rId5" xr:uid="{00000000-0004-0000-0000-000004000000}"/>
    <hyperlink ref="H89" r:id="rId6" xr:uid="{00000000-0004-0000-0000-000005000000}"/>
    <hyperlink ref="H91" r:id="rId7" xr:uid="{00000000-0004-0000-0000-000006000000}"/>
    <hyperlink ref="H119" r:id="rId8" xr:uid="{00000000-0004-0000-0000-000007000000}"/>
    <hyperlink ref="H122" r:id="rId9" xr:uid="{00000000-0004-0000-0000-000008000000}"/>
    <hyperlink ref="H123" r:id="rId10" xr:uid="{00000000-0004-0000-0000-000009000000}"/>
  </hyperlinks>
  <pageMargins left="0.75" right="0.75" top="1" bottom="1" header="0" footer="0"/>
  <pageSetup paperSize="9" orientation="portrait"/>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C797-AB87-144B-989F-7866202F70C3}">
  <dimension ref="A1:AP1000"/>
  <sheetViews>
    <sheetView topLeftCell="AB9" zoomScale="95" zoomScaleNormal="95" workbookViewId="0">
      <selection activeCell="AG20" sqref="AG20"/>
    </sheetView>
  </sheetViews>
  <sheetFormatPr baseColWidth="10" defaultRowHeight="16"/>
  <cols>
    <col min="1" max="1" width="2.83203125" style="2" customWidth="1"/>
    <col min="2" max="2" width="5.83203125" style="42" customWidth="1"/>
    <col min="3" max="3" width="13.1640625" style="42" customWidth="1"/>
    <col min="4" max="4" width="42.1640625" style="42" customWidth="1"/>
    <col min="5" max="5" width="90.83203125" style="2" customWidth="1"/>
    <col min="6" max="6" width="9.83203125" customWidth="1"/>
    <col min="9" max="9" width="12.6640625" bestFit="1" customWidth="1"/>
    <col min="10" max="10" width="11.6640625" customWidth="1"/>
    <col min="11" max="11" width="56.33203125" customWidth="1"/>
    <col min="12" max="12" width="0" hidden="1" customWidth="1"/>
    <col min="13" max="17" width="10.83203125" hidden="1" customWidth="1"/>
    <col min="18" max="18" width="13.1640625" style="74" hidden="1" customWidth="1"/>
    <col min="19" max="27" width="10.83203125" hidden="1" customWidth="1"/>
    <col min="28" max="29" width="10.83203125" customWidth="1"/>
    <col min="30" max="30" width="11.5" bestFit="1" customWidth="1"/>
    <col min="31" max="31" width="23.33203125" customWidth="1"/>
    <col min="32" max="32" width="17.33203125" customWidth="1"/>
    <col min="33" max="33" width="18.5" customWidth="1"/>
    <col min="34" max="34" width="20.1640625" customWidth="1"/>
    <col min="35" max="35" width="19.33203125" customWidth="1"/>
    <col min="36" max="36" width="17.6640625" customWidth="1"/>
    <col min="37" max="37" width="15" customWidth="1"/>
    <col min="38" max="38" width="15.5" customWidth="1"/>
    <col min="39" max="39" width="19.33203125" customWidth="1"/>
    <col min="40" max="40" width="17.5" customWidth="1"/>
    <col min="41" max="41" width="14.6640625" customWidth="1"/>
    <col min="42" max="42" width="14.33203125" customWidth="1"/>
  </cols>
  <sheetData>
    <row r="1" spans="2:42" ht="21">
      <c r="B1" s="21"/>
      <c r="C1" s="43"/>
      <c r="D1" s="22" t="s">
        <v>0</v>
      </c>
      <c r="E1" s="3" t="s">
        <v>567</v>
      </c>
      <c r="R1" s="69"/>
    </row>
    <row r="2" spans="2:42" ht="56">
      <c r="B2" s="60">
        <v>1</v>
      </c>
      <c r="C2" s="61"/>
      <c r="D2" s="62" t="s">
        <v>5</v>
      </c>
      <c r="E2" s="63"/>
      <c r="F2" s="64" t="s">
        <v>521</v>
      </c>
      <c r="G2" s="64" t="s">
        <v>522</v>
      </c>
      <c r="H2" s="64" t="s">
        <v>523</v>
      </c>
      <c r="I2" s="64" t="s">
        <v>524</v>
      </c>
      <c r="J2" s="65" t="s">
        <v>525</v>
      </c>
      <c r="K2" s="64" t="s">
        <v>526</v>
      </c>
      <c r="N2" s="67"/>
      <c r="R2" s="70"/>
      <c r="V2" s="57" t="s">
        <v>521</v>
      </c>
      <c r="W2" s="57" t="s">
        <v>522</v>
      </c>
      <c r="X2" s="57" t="s">
        <v>523</v>
      </c>
      <c r="Y2" s="57" t="s">
        <v>524</v>
      </c>
      <c r="Z2" s="57" t="s">
        <v>525</v>
      </c>
      <c r="AE2" s="95" t="s">
        <v>5</v>
      </c>
      <c r="AF2" s="75" t="s">
        <v>533</v>
      </c>
      <c r="AG2" s="95" t="s">
        <v>527</v>
      </c>
      <c r="AH2" s="75" t="s">
        <v>534</v>
      </c>
      <c r="AI2" s="95" t="s">
        <v>51</v>
      </c>
      <c r="AJ2" s="75" t="s">
        <v>537</v>
      </c>
      <c r="AK2" s="95" t="s">
        <v>68</v>
      </c>
      <c r="AL2" s="75" t="s">
        <v>538</v>
      </c>
      <c r="AM2" s="95" t="s">
        <v>76</v>
      </c>
      <c r="AN2" s="75" t="s">
        <v>539</v>
      </c>
      <c r="AO2" s="95" t="s">
        <v>94</v>
      </c>
      <c r="AP2" s="75" t="s">
        <v>540</v>
      </c>
    </row>
    <row r="3" spans="2:42" ht="34">
      <c r="B3" s="21">
        <v>1.1000000000000001</v>
      </c>
      <c r="C3" s="23" t="s">
        <v>6</v>
      </c>
      <c r="D3" s="24" t="s">
        <v>8</v>
      </c>
      <c r="E3" s="44" t="s">
        <v>431</v>
      </c>
      <c r="F3" s="54" t="s">
        <v>566</v>
      </c>
      <c r="G3" s="54"/>
      <c r="H3" s="54"/>
      <c r="I3" s="54"/>
      <c r="J3" s="54"/>
      <c r="K3" s="55"/>
      <c r="N3" s="68"/>
      <c r="P3" s="59"/>
      <c r="Q3" s="59"/>
      <c r="R3" s="71"/>
      <c r="S3" s="59">
        <f>IF(Z3=1,0,V3+W3*2+X3*3+Y3*4)</f>
        <v>1</v>
      </c>
      <c r="U3" s="59"/>
      <c r="V3" s="59">
        <f>IF(F3=0,0,1)</f>
        <v>1</v>
      </c>
      <c r="W3" s="59">
        <f t="shared" ref="W3:Z3" si="0">IF(G3=0,0,1)</f>
        <v>0</v>
      </c>
      <c r="X3" s="59">
        <f t="shared" si="0"/>
        <v>0</v>
      </c>
      <c r="Y3" s="59">
        <f t="shared" si="0"/>
        <v>0</v>
      </c>
      <c r="Z3" s="59">
        <f t="shared" si="0"/>
        <v>0</v>
      </c>
      <c r="AD3" s="56" t="s">
        <v>6</v>
      </c>
      <c r="AE3" s="56">
        <f>SUM(S3:S5)</f>
        <v>3</v>
      </c>
      <c r="AF3" s="56">
        <v>12</v>
      </c>
      <c r="AG3" s="56">
        <f>SUM(S9+S10+S11+S12+S15+S18)</f>
        <v>0</v>
      </c>
      <c r="AH3" s="56">
        <v>24</v>
      </c>
      <c r="AI3" s="56">
        <f>SUM(S24+S25+S26+S28)</f>
        <v>0</v>
      </c>
      <c r="AJ3" s="56">
        <v>16</v>
      </c>
      <c r="AK3" s="56">
        <f>S30</f>
        <v>0</v>
      </c>
      <c r="AL3" s="56">
        <v>4</v>
      </c>
      <c r="AM3" s="56">
        <f>SUM(S34:S37)</f>
        <v>0</v>
      </c>
      <c r="AN3" s="56">
        <v>16</v>
      </c>
      <c r="AO3" s="78">
        <f>SUM(S42:S45)</f>
        <v>0</v>
      </c>
      <c r="AP3" s="87">
        <v>16</v>
      </c>
    </row>
    <row r="4" spans="2:42" ht="51">
      <c r="B4" s="25">
        <v>1.2</v>
      </c>
      <c r="C4" s="23" t="s">
        <v>6</v>
      </c>
      <c r="D4" s="26" t="s">
        <v>12</v>
      </c>
      <c r="E4" s="45" t="s">
        <v>432</v>
      </c>
      <c r="F4" s="55"/>
      <c r="G4" s="54" t="s">
        <v>566</v>
      </c>
      <c r="H4" s="55"/>
      <c r="I4" s="54"/>
      <c r="J4" s="55"/>
      <c r="K4" s="55"/>
      <c r="N4" s="68"/>
      <c r="R4" s="71"/>
      <c r="S4" s="59">
        <f t="shared" ref="S4:S67" si="1">IF(Z4=1,0,V4+W4*2+X4*3+Y4*4)</f>
        <v>2</v>
      </c>
      <c r="U4" s="59"/>
      <c r="V4" s="59">
        <f t="shared" ref="V4:V67" si="2">IF(F4=0,0,1)</f>
        <v>0</v>
      </c>
      <c r="W4" s="59">
        <f t="shared" ref="W4:W67" si="3">IF(G4=0,0,1)</f>
        <v>1</v>
      </c>
      <c r="X4" s="59">
        <f t="shared" ref="X4:X67" si="4">IF(H4=0,0,1)</f>
        <v>0</v>
      </c>
      <c r="Y4" s="59">
        <f t="shared" ref="Y4:Y67" si="5">IF(I4=0,0,1)</f>
        <v>0</v>
      </c>
      <c r="Z4" s="59">
        <f t="shared" ref="Z4:Z67" si="6">IF(J4=0,0,1)</f>
        <v>0</v>
      </c>
      <c r="AD4" s="56" t="s">
        <v>7</v>
      </c>
      <c r="AE4" s="78">
        <f>SUM(S6:S7)</f>
        <v>0</v>
      </c>
      <c r="AF4" s="78">
        <v>8</v>
      </c>
      <c r="AG4" s="56">
        <f>SUM(S13+S16+S19+S20+S21)</f>
        <v>0</v>
      </c>
      <c r="AH4" s="56">
        <v>20</v>
      </c>
      <c r="AI4" s="78">
        <f>S27</f>
        <v>0</v>
      </c>
      <c r="AJ4" s="78">
        <v>4</v>
      </c>
      <c r="AK4" s="78">
        <f>S31</f>
        <v>0</v>
      </c>
      <c r="AL4" s="78">
        <v>4</v>
      </c>
      <c r="AM4" s="56">
        <f>S38</f>
        <v>0</v>
      </c>
      <c r="AN4" s="76">
        <v>4</v>
      </c>
      <c r="AO4" s="88"/>
      <c r="AP4" s="89"/>
    </row>
    <row r="5" spans="2:42" ht="51">
      <c r="B5" s="27">
        <v>1.3</v>
      </c>
      <c r="C5" s="23" t="s">
        <v>6</v>
      </c>
      <c r="D5" s="28" t="s">
        <v>16</v>
      </c>
      <c r="E5" s="46" t="s">
        <v>433</v>
      </c>
      <c r="F5" s="55"/>
      <c r="G5" s="54"/>
      <c r="H5" s="54"/>
      <c r="I5" s="54"/>
      <c r="J5" s="55"/>
      <c r="K5" s="55"/>
      <c r="N5" s="68"/>
      <c r="R5" s="71"/>
      <c r="S5" s="59">
        <f t="shared" si="1"/>
        <v>0</v>
      </c>
      <c r="U5" s="59"/>
      <c r="V5" s="59">
        <f t="shared" si="2"/>
        <v>0</v>
      </c>
      <c r="W5" s="59">
        <f t="shared" si="3"/>
        <v>0</v>
      </c>
      <c r="X5" s="59">
        <f t="shared" si="4"/>
        <v>0</v>
      </c>
      <c r="Y5" s="59">
        <f t="shared" si="5"/>
        <v>0</v>
      </c>
      <c r="Z5" s="59">
        <f t="shared" si="6"/>
        <v>0</v>
      </c>
      <c r="AD5" s="56" t="s">
        <v>24</v>
      </c>
      <c r="AE5" s="79"/>
      <c r="AF5" s="81"/>
      <c r="AG5" s="85">
        <f>SUM(S14+S17+S22)</f>
        <v>0</v>
      </c>
      <c r="AH5" s="86">
        <v>12</v>
      </c>
      <c r="AI5" s="79"/>
      <c r="AJ5" s="80"/>
      <c r="AK5" s="80"/>
      <c r="AL5" s="81"/>
      <c r="AM5" s="77">
        <f>SUM(S39:S40)</f>
        <v>0</v>
      </c>
      <c r="AN5" s="76">
        <v>8</v>
      </c>
      <c r="AO5" s="83"/>
      <c r="AP5" s="90"/>
    </row>
    <row r="6" spans="2:42" ht="51">
      <c r="B6" s="29">
        <v>1.4</v>
      </c>
      <c r="C6" s="23" t="s">
        <v>7</v>
      </c>
      <c r="D6" s="30" t="s">
        <v>20</v>
      </c>
      <c r="E6" s="47" t="s">
        <v>434</v>
      </c>
      <c r="F6" s="55"/>
      <c r="G6" s="54"/>
      <c r="H6" s="54"/>
      <c r="I6" s="54"/>
      <c r="J6" s="55"/>
      <c r="K6" s="55"/>
      <c r="N6" s="68"/>
      <c r="R6" s="71"/>
      <c r="S6" s="59">
        <f t="shared" si="1"/>
        <v>0</v>
      </c>
      <c r="U6" s="59"/>
      <c r="V6" s="59">
        <f t="shared" si="2"/>
        <v>0</v>
      </c>
      <c r="W6" s="59">
        <f t="shared" si="3"/>
        <v>0</v>
      </c>
      <c r="X6" s="59">
        <f t="shared" si="4"/>
        <v>0</v>
      </c>
      <c r="Y6" s="59">
        <f t="shared" si="5"/>
        <v>0</v>
      </c>
      <c r="Z6" s="59">
        <f t="shared" si="6"/>
        <v>0</v>
      </c>
    </row>
    <row r="7" spans="2:42" ht="47" customHeight="1">
      <c r="B7" s="21">
        <v>1.5</v>
      </c>
      <c r="C7" s="23" t="s">
        <v>7</v>
      </c>
      <c r="D7" s="24" t="s">
        <v>25</v>
      </c>
      <c r="E7" s="44" t="s">
        <v>435</v>
      </c>
      <c r="F7" s="55"/>
      <c r="G7" s="54"/>
      <c r="H7" s="55"/>
      <c r="I7" s="54"/>
      <c r="J7" s="55"/>
      <c r="K7" s="55"/>
      <c r="N7" s="68"/>
      <c r="R7" s="71"/>
      <c r="S7" s="59">
        <f t="shared" si="1"/>
        <v>0</v>
      </c>
      <c r="U7" s="59"/>
      <c r="V7" s="59">
        <f t="shared" si="2"/>
        <v>0</v>
      </c>
      <c r="W7" s="59">
        <f t="shared" si="3"/>
        <v>0</v>
      </c>
      <c r="X7" s="59">
        <f t="shared" si="4"/>
        <v>0</v>
      </c>
      <c r="Y7" s="59">
        <f t="shared" si="5"/>
        <v>0</v>
      </c>
      <c r="Z7" s="59">
        <f t="shared" si="6"/>
        <v>0</v>
      </c>
      <c r="AE7" s="97" t="s">
        <v>528</v>
      </c>
      <c r="AF7" s="98" t="s">
        <v>535</v>
      </c>
      <c r="AG7" s="97" t="s">
        <v>568</v>
      </c>
      <c r="AH7" s="98" t="s">
        <v>536</v>
      </c>
      <c r="AI7" s="97" t="s">
        <v>529</v>
      </c>
      <c r="AJ7" s="98" t="s">
        <v>541</v>
      </c>
      <c r="AK7" s="97" t="s">
        <v>530</v>
      </c>
      <c r="AL7" s="98" t="s">
        <v>542</v>
      </c>
      <c r="AM7" s="97" t="s">
        <v>531</v>
      </c>
      <c r="AN7" s="98" t="s">
        <v>543</v>
      </c>
      <c r="AO7" s="97" t="s">
        <v>532</v>
      </c>
      <c r="AP7" s="98" t="s">
        <v>544</v>
      </c>
    </row>
    <row r="8" spans="2:42" ht="51">
      <c r="B8" s="60">
        <v>2</v>
      </c>
      <c r="C8" s="61"/>
      <c r="D8" s="62" t="s">
        <v>527</v>
      </c>
      <c r="E8" s="66"/>
      <c r="F8" s="64" t="s">
        <v>521</v>
      </c>
      <c r="G8" s="64" t="s">
        <v>522</v>
      </c>
      <c r="H8" s="64" t="s">
        <v>523</v>
      </c>
      <c r="I8" s="64" t="s">
        <v>524</v>
      </c>
      <c r="J8" s="65" t="s">
        <v>525</v>
      </c>
      <c r="K8" s="64" t="s">
        <v>526</v>
      </c>
      <c r="R8" s="70"/>
      <c r="S8" s="59"/>
      <c r="U8" s="59"/>
      <c r="V8" s="59"/>
      <c r="W8" s="59"/>
      <c r="X8" s="59"/>
      <c r="Y8" s="59"/>
      <c r="Z8" s="59"/>
      <c r="AD8" s="56" t="s">
        <v>6</v>
      </c>
      <c r="AE8" s="56">
        <f>SUM(S47+S48+S51+S52+S53+S54+S55+S56+S57+S58+S59+S60+S61+S62+S63+S64+S65+S67+S68+S66)</f>
        <v>0</v>
      </c>
      <c r="AF8" s="56">
        <v>80</v>
      </c>
      <c r="AG8" s="78">
        <f>SUM(S70:S78)</f>
        <v>0</v>
      </c>
      <c r="AH8" s="78">
        <v>36</v>
      </c>
      <c r="AI8" s="78">
        <f>SUM(S80:S83)</f>
        <v>0</v>
      </c>
      <c r="AJ8" s="78">
        <v>16</v>
      </c>
      <c r="AK8" s="56">
        <f>SUM(S85:S86)</f>
        <v>0</v>
      </c>
      <c r="AL8" s="56">
        <v>8</v>
      </c>
      <c r="AM8" s="56">
        <f>SUM(S89:S90)</f>
        <v>0</v>
      </c>
      <c r="AN8" s="56">
        <v>8</v>
      </c>
      <c r="AO8" s="56">
        <f>SUM(S94:S100)</f>
        <v>0</v>
      </c>
      <c r="AP8" s="55">
        <v>28</v>
      </c>
    </row>
    <row r="9" spans="2:42" ht="51">
      <c r="B9" s="21">
        <v>2.1</v>
      </c>
      <c r="C9" s="23" t="s">
        <v>6</v>
      </c>
      <c r="D9" s="24" t="s">
        <v>29</v>
      </c>
      <c r="E9" s="48" t="s">
        <v>436</v>
      </c>
      <c r="F9" s="54"/>
      <c r="G9" s="55"/>
      <c r="H9" s="55"/>
      <c r="I9" s="54"/>
      <c r="J9" s="55"/>
      <c r="K9" s="55"/>
      <c r="R9" s="71"/>
      <c r="S9" s="59">
        <f t="shared" si="1"/>
        <v>0</v>
      </c>
      <c r="U9" s="59"/>
      <c r="V9" s="59">
        <f t="shared" si="2"/>
        <v>0</v>
      </c>
      <c r="W9" s="59">
        <f t="shared" si="3"/>
        <v>0</v>
      </c>
      <c r="X9" s="59">
        <f t="shared" si="4"/>
        <v>0</v>
      </c>
      <c r="Y9" s="59">
        <f t="shared" si="5"/>
        <v>0</v>
      </c>
      <c r="Z9" s="59">
        <f t="shared" si="6"/>
        <v>0</v>
      </c>
      <c r="AD9" s="56" t="s">
        <v>7</v>
      </c>
      <c r="AE9" s="56">
        <f>S49</f>
        <v>0</v>
      </c>
      <c r="AF9" s="76">
        <v>4</v>
      </c>
      <c r="AG9" s="88"/>
      <c r="AH9" s="91"/>
      <c r="AI9" s="91"/>
      <c r="AJ9" s="92"/>
      <c r="AK9" s="82">
        <f>S87</f>
        <v>0</v>
      </c>
      <c r="AL9" s="78">
        <v>4</v>
      </c>
      <c r="AM9" s="78">
        <f>SUM(S91:S92)</f>
        <v>0</v>
      </c>
      <c r="AN9" s="78">
        <v>8</v>
      </c>
      <c r="AO9" s="56">
        <f>SUM(S101:S102)</f>
        <v>0</v>
      </c>
      <c r="AP9" s="55">
        <v>8</v>
      </c>
    </row>
    <row r="10" spans="2:42" ht="34">
      <c r="B10" s="29">
        <v>2.2000000000000002</v>
      </c>
      <c r="C10" s="23" t="s">
        <v>6</v>
      </c>
      <c r="D10" s="30" t="s">
        <v>33</v>
      </c>
      <c r="E10" s="47" t="s">
        <v>439</v>
      </c>
      <c r="F10" s="55"/>
      <c r="G10" s="54"/>
      <c r="H10" s="55"/>
      <c r="I10" s="54"/>
      <c r="J10" s="55"/>
      <c r="K10" s="55"/>
      <c r="R10" s="71"/>
      <c r="S10" s="59">
        <f t="shared" si="1"/>
        <v>0</v>
      </c>
      <c r="U10" s="59"/>
      <c r="V10" s="59">
        <f t="shared" si="2"/>
        <v>0</v>
      </c>
      <c r="W10" s="59">
        <f t="shared" si="3"/>
        <v>0</v>
      </c>
      <c r="X10" s="59">
        <f t="shared" si="4"/>
        <v>0</v>
      </c>
      <c r="Y10" s="59">
        <f t="shared" si="5"/>
        <v>0</v>
      </c>
      <c r="Z10" s="59">
        <f t="shared" si="6"/>
        <v>0</v>
      </c>
      <c r="AD10" s="56" t="s">
        <v>24</v>
      </c>
      <c r="AE10" s="56">
        <f>S50</f>
        <v>0</v>
      </c>
      <c r="AF10" s="76">
        <v>4</v>
      </c>
      <c r="AG10" s="83"/>
      <c r="AH10" s="84"/>
      <c r="AI10" s="84"/>
      <c r="AJ10" s="84"/>
      <c r="AK10" s="80"/>
      <c r="AL10" s="80"/>
      <c r="AM10" s="80"/>
      <c r="AN10" s="81"/>
      <c r="AO10" s="77">
        <f>S103</f>
        <v>0</v>
      </c>
      <c r="AP10" s="55">
        <v>4</v>
      </c>
    </row>
    <row r="11" spans="2:42" ht="34">
      <c r="B11" s="21">
        <v>2.2999999999999998</v>
      </c>
      <c r="C11" s="23" t="s">
        <v>6</v>
      </c>
      <c r="D11" s="24" t="s">
        <v>36</v>
      </c>
      <c r="E11" s="48" t="s">
        <v>437</v>
      </c>
      <c r="F11" s="55"/>
      <c r="G11" s="55"/>
      <c r="H11" s="55"/>
      <c r="I11" s="54"/>
      <c r="J11" s="55"/>
      <c r="K11" s="55"/>
      <c r="R11" s="71"/>
      <c r="S11" s="59">
        <f t="shared" si="1"/>
        <v>0</v>
      </c>
      <c r="U11" s="59"/>
      <c r="V11" s="59">
        <f t="shared" si="2"/>
        <v>0</v>
      </c>
      <c r="W11" s="59">
        <f t="shared" si="3"/>
        <v>0</v>
      </c>
      <c r="X11" s="59">
        <f t="shared" si="4"/>
        <v>0</v>
      </c>
      <c r="Y11" s="59">
        <f t="shared" si="5"/>
        <v>0</v>
      </c>
      <c r="Z11" s="59">
        <f t="shared" si="6"/>
        <v>0</v>
      </c>
    </row>
    <row r="12" spans="2:42" ht="56" customHeight="1">
      <c r="B12" s="29">
        <v>2.4</v>
      </c>
      <c r="C12" s="23" t="s">
        <v>6</v>
      </c>
      <c r="D12" s="30" t="s">
        <v>38</v>
      </c>
      <c r="E12" s="47" t="s">
        <v>438</v>
      </c>
      <c r="F12" s="55"/>
      <c r="G12" s="55"/>
      <c r="H12" s="55"/>
      <c r="I12" s="54"/>
      <c r="J12" s="55"/>
      <c r="K12" s="55"/>
      <c r="R12" s="71"/>
      <c r="S12" s="59">
        <f t="shared" si="1"/>
        <v>0</v>
      </c>
      <c r="U12" s="59"/>
      <c r="V12" s="59">
        <f t="shared" si="2"/>
        <v>0</v>
      </c>
      <c r="W12" s="59">
        <f t="shared" si="3"/>
        <v>0</v>
      </c>
      <c r="X12" s="59">
        <f t="shared" si="4"/>
        <v>0</v>
      </c>
      <c r="Y12" s="59">
        <f t="shared" si="5"/>
        <v>0</v>
      </c>
      <c r="Z12" s="59">
        <f t="shared" si="6"/>
        <v>0</v>
      </c>
      <c r="AE12" s="95" t="s">
        <v>281</v>
      </c>
      <c r="AF12" s="75" t="s">
        <v>545</v>
      </c>
      <c r="AG12" s="95" t="s">
        <v>290</v>
      </c>
      <c r="AH12" s="75" t="s">
        <v>546</v>
      </c>
      <c r="AI12" s="95" t="s">
        <v>307</v>
      </c>
      <c r="AJ12" s="96" t="s">
        <v>547</v>
      </c>
    </row>
    <row r="13" spans="2:42" ht="34">
      <c r="B13" s="21">
        <v>2.5</v>
      </c>
      <c r="C13" s="23" t="s">
        <v>7</v>
      </c>
      <c r="D13" s="24" t="s">
        <v>40</v>
      </c>
      <c r="E13" s="48" t="s">
        <v>440</v>
      </c>
      <c r="F13" s="55"/>
      <c r="G13" s="55"/>
      <c r="H13" s="55"/>
      <c r="I13" s="54"/>
      <c r="J13" s="55"/>
      <c r="K13" s="55"/>
      <c r="R13" s="71"/>
      <c r="S13" s="59">
        <f t="shared" si="1"/>
        <v>0</v>
      </c>
      <c r="U13" s="59"/>
      <c r="V13" s="59">
        <f t="shared" si="2"/>
        <v>0</v>
      </c>
      <c r="W13" s="59">
        <f t="shared" si="3"/>
        <v>0</v>
      </c>
      <c r="X13" s="59">
        <f t="shared" si="4"/>
        <v>0</v>
      </c>
      <c r="Y13" s="59">
        <f t="shared" si="5"/>
        <v>0</v>
      </c>
      <c r="Z13" s="59">
        <f t="shared" si="6"/>
        <v>0</v>
      </c>
      <c r="AD13" s="56" t="s">
        <v>6</v>
      </c>
      <c r="AE13" s="79"/>
      <c r="AF13" s="81"/>
      <c r="AG13" s="56">
        <f>S108</f>
        <v>0</v>
      </c>
      <c r="AH13" s="56">
        <v>4</v>
      </c>
      <c r="AI13" s="91"/>
      <c r="AJ13" s="92"/>
    </row>
    <row r="14" spans="2:42" ht="51">
      <c r="B14" s="25">
        <v>2.6</v>
      </c>
      <c r="C14" s="23" t="s">
        <v>24</v>
      </c>
      <c r="D14" s="26" t="s">
        <v>42</v>
      </c>
      <c r="E14" s="49" t="s">
        <v>441</v>
      </c>
      <c r="F14" s="55"/>
      <c r="G14" s="55"/>
      <c r="H14" s="55"/>
      <c r="I14" s="54"/>
      <c r="J14" s="55"/>
      <c r="K14" s="55"/>
      <c r="R14" s="71"/>
      <c r="S14" s="59">
        <f t="shared" si="1"/>
        <v>0</v>
      </c>
      <c r="U14" s="59"/>
      <c r="V14" s="59">
        <f t="shared" si="2"/>
        <v>0</v>
      </c>
      <c r="W14" s="59">
        <f t="shared" si="3"/>
        <v>0</v>
      </c>
      <c r="X14" s="59">
        <f t="shared" si="4"/>
        <v>0</v>
      </c>
      <c r="Y14" s="59">
        <f t="shared" si="5"/>
        <v>0</v>
      </c>
      <c r="Z14" s="59">
        <f t="shared" si="6"/>
        <v>0</v>
      </c>
      <c r="AD14" s="56" t="s">
        <v>7</v>
      </c>
      <c r="AE14" s="56">
        <f>SUM(S105+S106)</f>
        <v>0</v>
      </c>
      <c r="AF14" s="56">
        <v>8</v>
      </c>
      <c r="AG14" s="56">
        <f>SUM(S109+S110)</f>
        <v>0</v>
      </c>
      <c r="AH14" s="56">
        <v>8</v>
      </c>
      <c r="AI14" s="84"/>
      <c r="AJ14" s="93"/>
    </row>
    <row r="15" spans="2:42" ht="34">
      <c r="B15" s="21">
        <v>2.7</v>
      </c>
      <c r="C15" s="23" t="s">
        <v>6</v>
      </c>
      <c r="D15" s="24" t="s">
        <v>317</v>
      </c>
      <c r="E15" s="48" t="s">
        <v>442</v>
      </c>
      <c r="F15" s="55"/>
      <c r="G15" s="55"/>
      <c r="H15" s="55"/>
      <c r="I15" s="54"/>
      <c r="J15" s="55"/>
      <c r="K15" s="55"/>
      <c r="R15" s="71"/>
      <c r="S15" s="59">
        <f t="shared" si="1"/>
        <v>0</v>
      </c>
      <c r="U15" s="59"/>
      <c r="V15" s="59">
        <f t="shared" si="2"/>
        <v>0</v>
      </c>
      <c r="W15" s="59">
        <f t="shared" si="3"/>
        <v>0</v>
      </c>
      <c r="X15" s="59">
        <f t="shared" si="4"/>
        <v>0</v>
      </c>
      <c r="Y15" s="59">
        <f t="shared" si="5"/>
        <v>0</v>
      </c>
      <c r="Z15" s="59">
        <f t="shared" si="6"/>
        <v>0</v>
      </c>
      <c r="AD15" s="56" t="s">
        <v>24</v>
      </c>
      <c r="AE15" s="79"/>
      <c r="AF15" s="81"/>
      <c r="AG15" s="56">
        <f>S111</f>
        <v>0</v>
      </c>
      <c r="AH15" s="56">
        <v>4</v>
      </c>
      <c r="AI15" s="56">
        <f>SUM(S114+S115)</f>
        <v>0</v>
      </c>
      <c r="AJ15" s="56">
        <v>8</v>
      </c>
    </row>
    <row r="16" spans="2:42" ht="34">
      <c r="B16" s="21" t="s">
        <v>45</v>
      </c>
      <c r="C16" s="23" t="s">
        <v>7</v>
      </c>
      <c r="D16" s="24" t="s">
        <v>318</v>
      </c>
      <c r="E16" s="48" t="s">
        <v>443</v>
      </c>
      <c r="F16" s="55"/>
      <c r="G16" s="55"/>
      <c r="H16" s="55"/>
      <c r="I16" s="54"/>
      <c r="J16" s="55"/>
      <c r="K16" s="55"/>
      <c r="R16" s="71"/>
      <c r="S16" s="59">
        <f t="shared" si="1"/>
        <v>0</v>
      </c>
      <c r="U16" s="59"/>
      <c r="V16" s="59">
        <f t="shared" si="2"/>
        <v>0</v>
      </c>
      <c r="W16" s="59">
        <f t="shared" si="3"/>
        <v>0</v>
      </c>
      <c r="X16" s="59">
        <f t="shared" si="4"/>
        <v>0</v>
      </c>
      <c r="Y16" s="59">
        <f t="shared" si="5"/>
        <v>0</v>
      </c>
      <c r="Z16" s="59">
        <f t="shared" si="6"/>
        <v>0</v>
      </c>
    </row>
    <row r="17" spans="1:26" ht="34">
      <c r="B17" s="21" t="s">
        <v>46</v>
      </c>
      <c r="C17" s="23" t="s">
        <v>24</v>
      </c>
      <c r="D17" s="24" t="s">
        <v>319</v>
      </c>
      <c r="E17" s="48" t="s">
        <v>444</v>
      </c>
      <c r="F17" s="55"/>
      <c r="G17" s="55"/>
      <c r="H17" s="55"/>
      <c r="I17" s="54"/>
      <c r="J17" s="55"/>
      <c r="K17" s="55"/>
      <c r="R17" s="71"/>
      <c r="S17" s="59">
        <f t="shared" si="1"/>
        <v>0</v>
      </c>
      <c r="U17" s="59"/>
      <c r="V17" s="59">
        <f t="shared" si="2"/>
        <v>0</v>
      </c>
      <c r="W17" s="59">
        <f t="shared" si="3"/>
        <v>0</v>
      </c>
      <c r="X17" s="59">
        <f t="shared" si="4"/>
        <v>0</v>
      </c>
      <c r="Y17" s="59">
        <f t="shared" si="5"/>
        <v>0</v>
      </c>
      <c r="Z17" s="59">
        <f t="shared" si="6"/>
        <v>0</v>
      </c>
    </row>
    <row r="18" spans="1:26" ht="34">
      <c r="B18" s="25">
        <v>2.8</v>
      </c>
      <c r="C18" s="23" t="s">
        <v>6</v>
      </c>
      <c r="D18" s="26" t="s">
        <v>320</v>
      </c>
      <c r="E18" s="49" t="s">
        <v>445</v>
      </c>
      <c r="F18" s="55"/>
      <c r="G18" s="55"/>
      <c r="H18" s="55"/>
      <c r="I18" s="54"/>
      <c r="J18" s="55"/>
      <c r="K18" s="55"/>
      <c r="R18" s="71"/>
      <c r="S18" s="59">
        <f t="shared" si="1"/>
        <v>0</v>
      </c>
      <c r="U18" s="59"/>
      <c r="V18" s="59">
        <f t="shared" si="2"/>
        <v>0</v>
      </c>
      <c r="W18" s="59">
        <f t="shared" si="3"/>
        <v>0</v>
      </c>
      <c r="X18" s="59">
        <f t="shared" si="4"/>
        <v>0</v>
      </c>
      <c r="Y18" s="59">
        <f t="shared" si="5"/>
        <v>0</v>
      </c>
      <c r="Z18" s="59">
        <f t="shared" si="6"/>
        <v>0</v>
      </c>
    </row>
    <row r="19" spans="1:26" ht="34">
      <c r="B19" s="25">
        <v>2.9</v>
      </c>
      <c r="C19" s="23" t="s">
        <v>7</v>
      </c>
      <c r="D19" s="26" t="s">
        <v>321</v>
      </c>
      <c r="E19" s="49" t="s">
        <v>446</v>
      </c>
      <c r="F19" s="55"/>
      <c r="G19" s="55"/>
      <c r="H19" s="55"/>
      <c r="I19" s="54"/>
      <c r="J19" s="55"/>
      <c r="K19" s="55"/>
      <c r="R19" s="71"/>
      <c r="S19" s="59">
        <f t="shared" si="1"/>
        <v>0</v>
      </c>
      <c r="U19" s="59"/>
      <c r="V19" s="59">
        <f t="shared" si="2"/>
        <v>0</v>
      </c>
      <c r="W19" s="59">
        <f t="shared" si="3"/>
        <v>0</v>
      </c>
      <c r="X19" s="59">
        <f t="shared" si="4"/>
        <v>0</v>
      </c>
      <c r="Y19" s="59">
        <f t="shared" si="5"/>
        <v>0</v>
      </c>
      <c r="Z19" s="59">
        <f t="shared" si="6"/>
        <v>0</v>
      </c>
    </row>
    <row r="20" spans="1:26" ht="34">
      <c r="B20" s="33">
        <v>2.1</v>
      </c>
      <c r="C20" s="23" t="s">
        <v>7</v>
      </c>
      <c r="D20" s="24" t="s">
        <v>322</v>
      </c>
      <c r="E20" s="48" t="s">
        <v>447</v>
      </c>
      <c r="F20" s="55"/>
      <c r="G20" s="55"/>
      <c r="H20" s="55"/>
      <c r="I20" s="54"/>
      <c r="J20" s="55"/>
      <c r="K20" s="55"/>
      <c r="R20" s="71"/>
      <c r="S20" s="59">
        <f t="shared" si="1"/>
        <v>0</v>
      </c>
      <c r="U20" s="59"/>
      <c r="V20" s="59">
        <f t="shared" si="2"/>
        <v>0</v>
      </c>
      <c r="W20" s="59">
        <f t="shared" si="3"/>
        <v>0</v>
      </c>
      <c r="X20" s="59">
        <f t="shared" si="4"/>
        <v>0</v>
      </c>
      <c r="Y20" s="59">
        <f t="shared" si="5"/>
        <v>0</v>
      </c>
      <c r="Z20" s="59">
        <f t="shared" si="6"/>
        <v>0</v>
      </c>
    </row>
    <row r="21" spans="1:26" ht="34">
      <c r="B21" s="31">
        <v>2.11</v>
      </c>
      <c r="C21" s="32" t="s">
        <v>7</v>
      </c>
      <c r="D21" s="26" t="s">
        <v>49</v>
      </c>
      <c r="E21" s="49" t="s">
        <v>448</v>
      </c>
      <c r="F21" s="55"/>
      <c r="G21" s="55"/>
      <c r="H21" s="55"/>
      <c r="I21" s="54"/>
      <c r="J21" s="55"/>
      <c r="K21" s="55"/>
      <c r="R21" s="72"/>
      <c r="S21" s="59">
        <f t="shared" si="1"/>
        <v>0</v>
      </c>
      <c r="U21" s="59"/>
      <c r="V21" s="59">
        <f t="shared" si="2"/>
        <v>0</v>
      </c>
      <c r="W21" s="59">
        <f t="shared" si="3"/>
        <v>0</v>
      </c>
      <c r="X21" s="59">
        <f t="shared" si="4"/>
        <v>0</v>
      </c>
      <c r="Y21" s="59">
        <f t="shared" si="5"/>
        <v>0</v>
      </c>
      <c r="Z21" s="59">
        <f t="shared" si="6"/>
        <v>0</v>
      </c>
    </row>
    <row r="22" spans="1:26" ht="34">
      <c r="B22" s="33">
        <v>2.12</v>
      </c>
      <c r="C22" s="32" t="s">
        <v>24</v>
      </c>
      <c r="D22" s="24" t="s">
        <v>323</v>
      </c>
      <c r="E22" s="50" t="s">
        <v>449</v>
      </c>
      <c r="F22" s="55"/>
      <c r="G22" s="55"/>
      <c r="H22" s="55"/>
      <c r="I22" s="54"/>
      <c r="J22" s="55"/>
      <c r="K22" s="55"/>
      <c r="R22" s="72"/>
      <c r="S22" s="59">
        <f t="shared" si="1"/>
        <v>0</v>
      </c>
      <c r="U22" s="59"/>
      <c r="V22" s="59">
        <f t="shared" si="2"/>
        <v>0</v>
      </c>
      <c r="W22" s="59">
        <f t="shared" si="3"/>
        <v>0</v>
      </c>
      <c r="X22" s="59">
        <f t="shared" si="4"/>
        <v>0</v>
      </c>
      <c r="Y22" s="59">
        <f t="shared" si="5"/>
        <v>0</v>
      </c>
      <c r="Z22" s="59">
        <f t="shared" si="6"/>
        <v>0</v>
      </c>
    </row>
    <row r="23" spans="1:26" ht="41" customHeight="1">
      <c r="B23" s="60">
        <v>3</v>
      </c>
      <c r="C23" s="61"/>
      <c r="D23" s="62" t="s">
        <v>51</v>
      </c>
      <c r="E23" s="66"/>
      <c r="F23" s="64" t="s">
        <v>521</v>
      </c>
      <c r="G23" s="64" t="s">
        <v>522</v>
      </c>
      <c r="H23" s="64" t="s">
        <v>523</v>
      </c>
      <c r="I23" s="64" t="s">
        <v>524</v>
      </c>
      <c r="J23" s="65" t="s">
        <v>525</v>
      </c>
      <c r="K23" s="64" t="s">
        <v>526</v>
      </c>
      <c r="R23" s="70"/>
      <c r="S23" s="59"/>
      <c r="U23" s="59"/>
      <c r="V23" s="59"/>
      <c r="W23" s="59"/>
      <c r="X23" s="59"/>
      <c r="Y23" s="59"/>
      <c r="Z23" s="59"/>
    </row>
    <row r="24" spans="1:26" ht="46" customHeight="1">
      <c r="B24" s="21">
        <v>3.1</v>
      </c>
      <c r="C24" s="23" t="s">
        <v>6</v>
      </c>
      <c r="D24" s="24" t="s">
        <v>52</v>
      </c>
      <c r="E24" s="44" t="s">
        <v>450</v>
      </c>
      <c r="F24" s="55"/>
      <c r="G24" s="55"/>
      <c r="H24" s="55"/>
      <c r="I24" s="54"/>
      <c r="J24" s="55"/>
      <c r="K24" s="55"/>
      <c r="R24" s="71"/>
      <c r="S24" s="59">
        <f t="shared" si="1"/>
        <v>0</v>
      </c>
      <c r="U24" s="59"/>
      <c r="V24" s="59">
        <f t="shared" si="2"/>
        <v>0</v>
      </c>
      <c r="W24" s="59">
        <f t="shared" si="3"/>
        <v>0</v>
      </c>
      <c r="X24" s="59">
        <f t="shared" si="4"/>
        <v>0</v>
      </c>
      <c r="Y24" s="59">
        <f t="shared" si="5"/>
        <v>0</v>
      </c>
      <c r="Z24" s="59">
        <f t="shared" si="6"/>
        <v>0</v>
      </c>
    </row>
    <row r="25" spans="1:26" ht="51">
      <c r="B25" s="25">
        <v>3.2</v>
      </c>
      <c r="C25" s="23" t="s">
        <v>6</v>
      </c>
      <c r="D25" s="26" t="s">
        <v>56</v>
      </c>
      <c r="E25" s="45" t="s">
        <v>451</v>
      </c>
      <c r="F25" s="55"/>
      <c r="G25" s="55"/>
      <c r="H25" s="55"/>
      <c r="I25" s="54"/>
      <c r="J25" s="55"/>
      <c r="K25" s="55"/>
      <c r="R25" s="71"/>
      <c r="S25" s="59">
        <f t="shared" si="1"/>
        <v>0</v>
      </c>
      <c r="U25" s="59"/>
      <c r="V25" s="59">
        <f t="shared" si="2"/>
        <v>0</v>
      </c>
      <c r="W25" s="59">
        <f t="shared" si="3"/>
        <v>0</v>
      </c>
      <c r="X25" s="59">
        <f t="shared" si="4"/>
        <v>0</v>
      </c>
      <c r="Y25" s="59">
        <f t="shared" si="5"/>
        <v>0</v>
      </c>
      <c r="Z25" s="59">
        <f t="shared" si="6"/>
        <v>0</v>
      </c>
    </row>
    <row r="26" spans="1:26" ht="34">
      <c r="B26" s="21">
        <v>3.3</v>
      </c>
      <c r="C26" s="23" t="s">
        <v>6</v>
      </c>
      <c r="D26" s="24" t="s">
        <v>548</v>
      </c>
      <c r="E26" s="44" t="s">
        <v>452</v>
      </c>
      <c r="F26" s="55"/>
      <c r="G26" s="55"/>
      <c r="H26" s="55"/>
      <c r="I26" s="54"/>
      <c r="J26" s="55"/>
      <c r="K26" s="55"/>
      <c r="R26" s="71"/>
      <c r="S26" s="59">
        <f t="shared" si="1"/>
        <v>0</v>
      </c>
      <c r="U26" s="59"/>
      <c r="V26" s="59">
        <f t="shared" si="2"/>
        <v>0</v>
      </c>
      <c r="W26" s="59">
        <f t="shared" si="3"/>
        <v>0</v>
      </c>
      <c r="X26" s="59">
        <f t="shared" si="4"/>
        <v>0</v>
      </c>
      <c r="Y26" s="59">
        <f t="shared" si="5"/>
        <v>0</v>
      </c>
      <c r="Z26" s="59">
        <f t="shared" si="6"/>
        <v>0</v>
      </c>
    </row>
    <row r="27" spans="1:26" ht="51">
      <c r="B27" s="25">
        <v>3.4</v>
      </c>
      <c r="C27" s="23" t="s">
        <v>7</v>
      </c>
      <c r="D27" s="26" t="s">
        <v>62</v>
      </c>
      <c r="E27" s="45" t="s">
        <v>453</v>
      </c>
      <c r="F27" s="55"/>
      <c r="G27" s="55"/>
      <c r="H27" s="55"/>
      <c r="I27" s="54"/>
      <c r="J27" s="55"/>
      <c r="K27" s="55"/>
      <c r="R27" s="71"/>
      <c r="S27" s="59">
        <f t="shared" si="1"/>
        <v>0</v>
      </c>
      <c r="U27" s="59"/>
      <c r="V27" s="59">
        <f t="shared" si="2"/>
        <v>0</v>
      </c>
      <c r="W27" s="59">
        <f t="shared" si="3"/>
        <v>0</v>
      </c>
      <c r="X27" s="59">
        <f t="shared" si="4"/>
        <v>0</v>
      </c>
      <c r="Y27" s="59">
        <f t="shared" si="5"/>
        <v>0</v>
      </c>
      <c r="Z27" s="59">
        <f t="shared" si="6"/>
        <v>0</v>
      </c>
    </row>
    <row r="28" spans="1:26" ht="34">
      <c r="B28" s="21">
        <v>3.5</v>
      </c>
      <c r="C28" s="23" t="s">
        <v>6</v>
      </c>
      <c r="D28" s="24" t="s">
        <v>65</v>
      </c>
      <c r="E28" s="44" t="s">
        <v>454</v>
      </c>
      <c r="F28" s="55"/>
      <c r="G28" s="55"/>
      <c r="H28" s="55"/>
      <c r="I28" s="54"/>
      <c r="J28" s="55"/>
      <c r="K28" s="55"/>
      <c r="R28" s="71"/>
      <c r="S28" s="59">
        <f t="shared" si="1"/>
        <v>0</v>
      </c>
      <c r="U28" s="59"/>
      <c r="V28" s="59">
        <f t="shared" si="2"/>
        <v>0</v>
      </c>
      <c r="W28" s="59">
        <f t="shared" si="3"/>
        <v>0</v>
      </c>
      <c r="X28" s="59">
        <f t="shared" si="4"/>
        <v>0</v>
      </c>
      <c r="Y28" s="59">
        <f t="shared" si="5"/>
        <v>0</v>
      </c>
      <c r="Z28" s="59">
        <f t="shared" si="6"/>
        <v>0</v>
      </c>
    </row>
    <row r="29" spans="1:26" ht="51">
      <c r="B29" s="60">
        <v>4</v>
      </c>
      <c r="C29" s="61"/>
      <c r="D29" s="62" t="s">
        <v>68</v>
      </c>
      <c r="E29" s="66"/>
      <c r="F29" s="64" t="s">
        <v>521</v>
      </c>
      <c r="G29" s="64" t="s">
        <v>522</v>
      </c>
      <c r="H29" s="64" t="s">
        <v>523</v>
      </c>
      <c r="I29" s="64" t="s">
        <v>524</v>
      </c>
      <c r="J29" s="65" t="s">
        <v>525</v>
      </c>
      <c r="K29" s="64" t="s">
        <v>526</v>
      </c>
      <c r="R29" s="70"/>
      <c r="S29" s="59">
        <f t="shared" si="1"/>
        <v>0</v>
      </c>
      <c r="U29" s="59"/>
      <c r="V29" s="59"/>
      <c r="W29" s="59"/>
      <c r="X29" s="59"/>
      <c r="Y29" s="59"/>
      <c r="Z29" s="59"/>
    </row>
    <row r="30" spans="1:26" ht="65" customHeight="1">
      <c r="A30" s="13"/>
      <c r="B30" s="27">
        <v>4.0999999999999996</v>
      </c>
      <c r="C30" s="23" t="s">
        <v>6</v>
      </c>
      <c r="D30" s="24" t="s">
        <v>550</v>
      </c>
      <c r="E30" s="46" t="s">
        <v>455</v>
      </c>
      <c r="F30" s="55"/>
      <c r="G30" s="55"/>
      <c r="H30" s="55"/>
      <c r="I30" s="54"/>
      <c r="J30" s="55"/>
      <c r="K30" s="55"/>
      <c r="R30" s="71"/>
      <c r="S30" s="59">
        <f t="shared" si="1"/>
        <v>0</v>
      </c>
      <c r="U30" s="59"/>
      <c r="V30" s="59">
        <f t="shared" si="2"/>
        <v>0</v>
      </c>
      <c r="W30" s="59">
        <f t="shared" si="3"/>
        <v>0</v>
      </c>
      <c r="X30" s="59">
        <f t="shared" si="4"/>
        <v>0</v>
      </c>
      <c r="Y30" s="59">
        <f t="shared" si="5"/>
        <v>0</v>
      </c>
      <c r="Z30" s="59">
        <f t="shared" si="6"/>
        <v>0</v>
      </c>
    </row>
    <row r="31" spans="1:26" ht="51">
      <c r="B31" s="25">
        <v>4.2</v>
      </c>
      <c r="C31" s="23" t="s">
        <v>7</v>
      </c>
      <c r="D31" s="26" t="s">
        <v>549</v>
      </c>
      <c r="E31" s="45" t="s">
        <v>456</v>
      </c>
      <c r="F31" s="55"/>
      <c r="G31" s="55"/>
      <c r="H31" s="55"/>
      <c r="I31" s="54"/>
      <c r="J31" s="55"/>
      <c r="K31" s="55"/>
      <c r="R31" s="71"/>
      <c r="S31" s="59">
        <f t="shared" si="1"/>
        <v>0</v>
      </c>
      <c r="U31" s="59"/>
      <c r="V31" s="59">
        <f t="shared" si="2"/>
        <v>0</v>
      </c>
      <c r="W31" s="59">
        <f t="shared" si="3"/>
        <v>0</v>
      </c>
      <c r="X31" s="59">
        <f t="shared" si="4"/>
        <v>0</v>
      </c>
      <c r="Y31" s="59">
        <f t="shared" si="5"/>
        <v>0</v>
      </c>
      <c r="Z31" s="59">
        <f t="shared" si="6"/>
        <v>0</v>
      </c>
    </row>
    <row r="32" spans="1:26" ht="51">
      <c r="B32" s="27">
        <v>4.3</v>
      </c>
      <c r="C32" s="23" t="s">
        <v>24</v>
      </c>
      <c r="D32" s="28" t="s">
        <v>551</v>
      </c>
      <c r="E32" s="46" t="s">
        <v>457</v>
      </c>
      <c r="F32" s="55"/>
      <c r="G32" s="55"/>
      <c r="H32" s="55"/>
      <c r="I32" s="54"/>
      <c r="J32" s="55"/>
      <c r="K32" s="55"/>
      <c r="R32" s="71"/>
      <c r="S32" s="59">
        <f t="shared" si="1"/>
        <v>0</v>
      </c>
      <c r="U32" s="59"/>
      <c r="V32" s="59">
        <f t="shared" si="2"/>
        <v>0</v>
      </c>
      <c r="W32" s="59">
        <f t="shared" si="3"/>
        <v>0</v>
      </c>
      <c r="X32" s="59">
        <f t="shared" si="4"/>
        <v>0</v>
      </c>
      <c r="Y32" s="59">
        <f t="shared" si="5"/>
        <v>0</v>
      </c>
      <c r="Z32" s="59">
        <f t="shared" si="6"/>
        <v>0</v>
      </c>
    </row>
    <row r="33" spans="2:26" ht="51">
      <c r="B33" s="60">
        <v>5</v>
      </c>
      <c r="C33" s="61"/>
      <c r="D33" s="62" t="s">
        <v>76</v>
      </c>
      <c r="E33" s="63"/>
      <c r="F33" s="64" t="s">
        <v>521</v>
      </c>
      <c r="G33" s="64" t="s">
        <v>522</v>
      </c>
      <c r="H33" s="64" t="s">
        <v>523</v>
      </c>
      <c r="I33" s="64" t="s">
        <v>524</v>
      </c>
      <c r="J33" s="65" t="s">
        <v>525</v>
      </c>
      <c r="K33" s="64" t="s">
        <v>526</v>
      </c>
      <c r="R33" s="70"/>
      <c r="S33" s="59">
        <f t="shared" si="1"/>
        <v>0</v>
      </c>
      <c r="U33" s="59"/>
      <c r="V33" s="59"/>
      <c r="W33" s="59"/>
      <c r="X33" s="59"/>
      <c r="Y33" s="59"/>
      <c r="Z33" s="59"/>
    </row>
    <row r="34" spans="2:26" ht="51">
      <c r="B34" s="27">
        <v>5.0999999999999996</v>
      </c>
      <c r="C34" s="23" t="s">
        <v>77</v>
      </c>
      <c r="D34" s="28" t="s">
        <v>78</v>
      </c>
      <c r="E34" s="51" t="s">
        <v>458</v>
      </c>
      <c r="F34" s="55"/>
      <c r="G34" s="55"/>
      <c r="H34" s="55"/>
      <c r="I34" s="54"/>
      <c r="J34" s="55"/>
      <c r="K34" s="55"/>
      <c r="R34" s="71"/>
      <c r="S34" s="59">
        <f t="shared" si="1"/>
        <v>0</v>
      </c>
      <c r="U34" s="59"/>
      <c r="V34" s="59">
        <f t="shared" si="2"/>
        <v>0</v>
      </c>
      <c r="W34" s="59">
        <f t="shared" si="3"/>
        <v>0</v>
      </c>
      <c r="X34" s="59">
        <f t="shared" si="4"/>
        <v>0</v>
      </c>
      <c r="Y34" s="59">
        <f t="shared" si="5"/>
        <v>0</v>
      </c>
      <c r="Z34" s="59">
        <f t="shared" si="6"/>
        <v>0</v>
      </c>
    </row>
    <row r="35" spans="2:26" ht="34">
      <c r="B35" s="25">
        <v>5.2</v>
      </c>
      <c r="C35" s="23" t="s">
        <v>77</v>
      </c>
      <c r="D35" s="26" t="s">
        <v>82</v>
      </c>
      <c r="E35" s="45" t="s">
        <v>459</v>
      </c>
      <c r="F35" s="55"/>
      <c r="G35" s="55"/>
      <c r="H35" s="55"/>
      <c r="I35" s="54"/>
      <c r="J35" s="55"/>
      <c r="K35" s="55"/>
      <c r="R35" s="71"/>
      <c r="S35" s="59">
        <f t="shared" si="1"/>
        <v>0</v>
      </c>
      <c r="U35" s="59"/>
      <c r="V35" s="59">
        <f t="shared" si="2"/>
        <v>0</v>
      </c>
      <c r="W35" s="59">
        <f t="shared" si="3"/>
        <v>0</v>
      </c>
      <c r="X35" s="59">
        <f t="shared" si="4"/>
        <v>0</v>
      </c>
      <c r="Y35" s="59">
        <f t="shared" si="5"/>
        <v>0</v>
      </c>
      <c r="Z35" s="59">
        <f t="shared" si="6"/>
        <v>0</v>
      </c>
    </row>
    <row r="36" spans="2:26" ht="35" customHeight="1">
      <c r="B36" s="27">
        <v>5.3</v>
      </c>
      <c r="C36" s="23" t="s">
        <v>6</v>
      </c>
      <c r="D36" s="28" t="s">
        <v>83</v>
      </c>
      <c r="E36" s="46" t="s">
        <v>552</v>
      </c>
      <c r="F36" s="55"/>
      <c r="G36" s="55"/>
      <c r="H36" s="55"/>
      <c r="I36" s="54"/>
      <c r="J36" s="55"/>
      <c r="K36" s="55"/>
      <c r="R36" s="71"/>
      <c r="S36" s="59">
        <f t="shared" si="1"/>
        <v>0</v>
      </c>
      <c r="U36" s="59"/>
      <c r="V36" s="59">
        <f t="shared" si="2"/>
        <v>0</v>
      </c>
      <c r="W36" s="59">
        <f t="shared" si="3"/>
        <v>0</v>
      </c>
      <c r="X36" s="59">
        <f t="shared" si="4"/>
        <v>0</v>
      </c>
      <c r="Y36" s="59">
        <f t="shared" si="5"/>
        <v>0</v>
      </c>
      <c r="Z36" s="59">
        <f t="shared" si="6"/>
        <v>0</v>
      </c>
    </row>
    <row r="37" spans="2:26" ht="34">
      <c r="B37" s="25">
        <v>5.4</v>
      </c>
      <c r="C37" s="23" t="s">
        <v>6</v>
      </c>
      <c r="D37" s="26" t="s">
        <v>84</v>
      </c>
      <c r="E37" s="45" t="s">
        <v>553</v>
      </c>
      <c r="F37" s="55"/>
      <c r="G37" s="55"/>
      <c r="H37" s="55"/>
      <c r="I37" s="54"/>
      <c r="J37" s="55"/>
      <c r="K37" s="55"/>
      <c r="R37" s="71"/>
      <c r="S37" s="59">
        <f t="shared" si="1"/>
        <v>0</v>
      </c>
      <c r="U37" s="59"/>
      <c r="V37" s="59">
        <f t="shared" si="2"/>
        <v>0</v>
      </c>
      <c r="W37" s="59">
        <f t="shared" si="3"/>
        <v>0</v>
      </c>
      <c r="X37" s="59">
        <f t="shared" si="4"/>
        <v>0</v>
      </c>
      <c r="Y37" s="59">
        <f t="shared" si="5"/>
        <v>0</v>
      </c>
      <c r="Z37" s="59">
        <f t="shared" si="6"/>
        <v>0</v>
      </c>
    </row>
    <row r="38" spans="2:26" ht="34">
      <c r="B38" s="27">
        <v>5.5</v>
      </c>
      <c r="C38" s="23" t="s">
        <v>7</v>
      </c>
      <c r="D38" s="28" t="s">
        <v>85</v>
      </c>
      <c r="E38" s="46" t="s">
        <v>554</v>
      </c>
      <c r="F38" s="55"/>
      <c r="G38" s="55"/>
      <c r="H38" s="55"/>
      <c r="I38" s="54"/>
      <c r="J38" s="55"/>
      <c r="K38" s="55"/>
      <c r="R38" s="71"/>
      <c r="S38" s="59">
        <f t="shared" si="1"/>
        <v>0</v>
      </c>
      <c r="U38" s="59"/>
      <c r="V38" s="59">
        <f t="shared" si="2"/>
        <v>0</v>
      </c>
      <c r="W38" s="59">
        <f t="shared" si="3"/>
        <v>0</v>
      </c>
      <c r="X38" s="59">
        <f t="shared" si="4"/>
        <v>0</v>
      </c>
      <c r="Y38" s="59">
        <f t="shared" si="5"/>
        <v>0</v>
      </c>
      <c r="Z38" s="59">
        <f t="shared" si="6"/>
        <v>0</v>
      </c>
    </row>
    <row r="39" spans="2:26" ht="37" customHeight="1">
      <c r="B39" s="25">
        <v>5.6</v>
      </c>
      <c r="C39" s="23" t="s">
        <v>24</v>
      </c>
      <c r="D39" s="26" t="s">
        <v>86</v>
      </c>
      <c r="E39" s="52" t="s">
        <v>555</v>
      </c>
      <c r="F39" s="55"/>
      <c r="G39" s="55"/>
      <c r="H39" s="55"/>
      <c r="I39" s="54"/>
      <c r="J39" s="55"/>
      <c r="K39" s="55"/>
      <c r="R39" s="71"/>
      <c r="S39" s="59">
        <f t="shared" si="1"/>
        <v>0</v>
      </c>
      <c r="U39" s="59"/>
      <c r="V39" s="59">
        <f t="shared" si="2"/>
        <v>0</v>
      </c>
      <c r="W39" s="59">
        <f t="shared" si="3"/>
        <v>0</v>
      </c>
      <c r="X39" s="59">
        <f t="shared" si="4"/>
        <v>0</v>
      </c>
      <c r="Y39" s="59">
        <f t="shared" si="5"/>
        <v>0</v>
      </c>
      <c r="Z39" s="59">
        <f t="shared" si="6"/>
        <v>0</v>
      </c>
    </row>
    <row r="40" spans="2:26" ht="34">
      <c r="B40" s="27">
        <v>5.7</v>
      </c>
      <c r="C40" s="23" t="s">
        <v>24</v>
      </c>
      <c r="D40" s="28" t="s">
        <v>90</v>
      </c>
      <c r="E40" s="46" t="s">
        <v>460</v>
      </c>
      <c r="F40" s="55"/>
      <c r="G40" s="55"/>
      <c r="H40" s="55"/>
      <c r="I40" s="54"/>
      <c r="J40" s="55"/>
      <c r="K40" s="55"/>
      <c r="R40" s="71"/>
      <c r="S40" s="59">
        <f t="shared" si="1"/>
        <v>0</v>
      </c>
      <c r="U40" s="59"/>
      <c r="V40" s="59">
        <f t="shared" si="2"/>
        <v>0</v>
      </c>
      <c r="W40" s="59">
        <f t="shared" si="3"/>
        <v>0</v>
      </c>
      <c r="X40" s="59">
        <f t="shared" si="4"/>
        <v>0</v>
      </c>
      <c r="Y40" s="59">
        <f t="shared" si="5"/>
        <v>0</v>
      </c>
      <c r="Z40" s="59">
        <f t="shared" si="6"/>
        <v>0</v>
      </c>
    </row>
    <row r="41" spans="2:26" ht="51">
      <c r="B41" s="60">
        <v>6</v>
      </c>
      <c r="C41" s="61"/>
      <c r="D41" s="62" t="s">
        <v>94</v>
      </c>
      <c r="E41" s="63"/>
      <c r="F41" s="64" t="s">
        <v>521</v>
      </c>
      <c r="G41" s="64" t="s">
        <v>522</v>
      </c>
      <c r="H41" s="64" t="s">
        <v>523</v>
      </c>
      <c r="I41" s="64" t="s">
        <v>524</v>
      </c>
      <c r="J41" s="65" t="s">
        <v>525</v>
      </c>
      <c r="K41" s="64" t="s">
        <v>526</v>
      </c>
      <c r="R41" s="70"/>
      <c r="S41" s="59"/>
      <c r="U41" s="59"/>
      <c r="V41" s="59"/>
      <c r="W41" s="59"/>
      <c r="X41" s="59"/>
      <c r="Y41" s="59"/>
      <c r="Z41" s="59"/>
    </row>
    <row r="42" spans="2:26" ht="40" customHeight="1">
      <c r="B42" s="21">
        <v>6.1</v>
      </c>
      <c r="C42" s="23" t="s">
        <v>6</v>
      </c>
      <c r="D42" s="24" t="s">
        <v>557</v>
      </c>
      <c r="E42" s="44" t="s">
        <v>461</v>
      </c>
      <c r="F42" s="55"/>
      <c r="G42" s="55"/>
      <c r="H42" s="55"/>
      <c r="I42" s="54"/>
      <c r="J42" s="55"/>
      <c r="K42" s="55"/>
      <c r="R42" s="71"/>
      <c r="S42" s="59">
        <f t="shared" si="1"/>
        <v>0</v>
      </c>
      <c r="U42" s="59"/>
      <c r="V42" s="59">
        <f t="shared" si="2"/>
        <v>0</v>
      </c>
      <c r="W42" s="59">
        <f t="shared" si="3"/>
        <v>0</v>
      </c>
      <c r="X42" s="59">
        <f t="shared" si="4"/>
        <v>0</v>
      </c>
      <c r="Y42" s="59">
        <f t="shared" si="5"/>
        <v>0</v>
      </c>
      <c r="Z42" s="59">
        <f t="shared" si="6"/>
        <v>0</v>
      </c>
    </row>
    <row r="43" spans="2:26" ht="34">
      <c r="B43" s="25">
        <v>6.2</v>
      </c>
      <c r="C43" s="23" t="s">
        <v>6</v>
      </c>
      <c r="D43" s="26" t="s">
        <v>558</v>
      </c>
      <c r="E43" s="45" t="s">
        <v>462</v>
      </c>
      <c r="F43" s="55"/>
      <c r="G43" s="55"/>
      <c r="H43" s="55"/>
      <c r="I43" s="54"/>
      <c r="J43" s="55"/>
      <c r="K43" s="55"/>
      <c r="R43" s="71"/>
      <c r="S43" s="59">
        <f t="shared" si="1"/>
        <v>0</v>
      </c>
      <c r="U43" s="59"/>
      <c r="V43" s="59">
        <f t="shared" si="2"/>
        <v>0</v>
      </c>
      <c r="W43" s="59">
        <f t="shared" si="3"/>
        <v>0</v>
      </c>
      <c r="X43" s="59">
        <f t="shared" si="4"/>
        <v>0</v>
      </c>
      <c r="Y43" s="59">
        <f t="shared" si="5"/>
        <v>0</v>
      </c>
      <c r="Z43" s="59">
        <f t="shared" si="6"/>
        <v>0</v>
      </c>
    </row>
    <row r="44" spans="2:26" ht="34">
      <c r="B44" s="21">
        <v>6.3</v>
      </c>
      <c r="C44" s="23" t="s">
        <v>6</v>
      </c>
      <c r="D44" s="24" t="s">
        <v>559</v>
      </c>
      <c r="E44" s="44" t="s">
        <v>556</v>
      </c>
      <c r="F44" s="55"/>
      <c r="G44" s="55"/>
      <c r="H44" s="55"/>
      <c r="I44" s="54"/>
      <c r="J44" s="55"/>
      <c r="K44" s="55"/>
      <c r="R44" s="71"/>
      <c r="S44" s="59">
        <f t="shared" si="1"/>
        <v>0</v>
      </c>
      <c r="U44" s="59"/>
      <c r="V44" s="59">
        <f t="shared" si="2"/>
        <v>0</v>
      </c>
      <c r="W44" s="59">
        <f t="shared" si="3"/>
        <v>0</v>
      </c>
      <c r="X44" s="59">
        <f t="shared" si="4"/>
        <v>0</v>
      </c>
      <c r="Y44" s="59">
        <f t="shared" si="5"/>
        <v>0</v>
      </c>
      <c r="Z44" s="59">
        <f t="shared" si="6"/>
        <v>0</v>
      </c>
    </row>
    <row r="45" spans="2:26" ht="34">
      <c r="B45" s="25">
        <v>6.4</v>
      </c>
      <c r="C45" s="23" t="s">
        <v>77</v>
      </c>
      <c r="D45" s="26" t="s">
        <v>560</v>
      </c>
      <c r="E45" s="45" t="s">
        <v>561</v>
      </c>
      <c r="F45" s="55"/>
      <c r="G45" s="55"/>
      <c r="H45" s="55"/>
      <c r="I45" s="54"/>
      <c r="J45" s="55"/>
      <c r="K45" s="55"/>
      <c r="R45" s="71"/>
      <c r="S45" s="59">
        <f t="shared" si="1"/>
        <v>0</v>
      </c>
      <c r="U45" s="59"/>
      <c r="V45" s="59">
        <f t="shared" si="2"/>
        <v>0</v>
      </c>
      <c r="W45" s="59">
        <f t="shared" si="3"/>
        <v>0</v>
      </c>
      <c r="X45" s="59">
        <f t="shared" si="4"/>
        <v>0</v>
      </c>
      <c r="Y45" s="59">
        <f t="shared" si="5"/>
        <v>0</v>
      </c>
      <c r="Z45" s="59">
        <f t="shared" si="6"/>
        <v>0</v>
      </c>
    </row>
    <row r="46" spans="2:26" ht="51">
      <c r="B46" s="60">
        <v>7</v>
      </c>
      <c r="C46" s="61"/>
      <c r="D46" s="62" t="s">
        <v>110</v>
      </c>
      <c r="E46" s="63"/>
      <c r="F46" s="64" t="s">
        <v>521</v>
      </c>
      <c r="G46" s="64" t="s">
        <v>522</v>
      </c>
      <c r="H46" s="64" t="s">
        <v>523</v>
      </c>
      <c r="I46" s="64" t="s">
        <v>524</v>
      </c>
      <c r="J46" s="65" t="s">
        <v>525</v>
      </c>
      <c r="K46" s="64" t="s">
        <v>526</v>
      </c>
      <c r="R46" s="70"/>
      <c r="S46" s="59"/>
      <c r="U46" s="59"/>
      <c r="V46" s="59"/>
      <c r="W46" s="59"/>
      <c r="X46" s="59"/>
      <c r="Y46" s="59"/>
      <c r="Z46" s="59"/>
    </row>
    <row r="47" spans="2:26" ht="34">
      <c r="B47" s="21">
        <v>7.1</v>
      </c>
      <c r="C47" s="23" t="s">
        <v>6</v>
      </c>
      <c r="D47" s="24" t="s">
        <v>111</v>
      </c>
      <c r="E47" s="44" t="s">
        <v>463</v>
      </c>
      <c r="F47" s="55"/>
      <c r="G47" s="55"/>
      <c r="H47" s="55"/>
      <c r="I47" s="54"/>
      <c r="J47" s="55"/>
      <c r="K47" s="55"/>
      <c r="R47" s="71"/>
      <c r="S47" s="59">
        <f t="shared" si="1"/>
        <v>0</v>
      </c>
      <c r="U47" s="59"/>
      <c r="V47" s="59">
        <f t="shared" si="2"/>
        <v>0</v>
      </c>
      <c r="W47" s="59">
        <f t="shared" si="3"/>
        <v>0</v>
      </c>
      <c r="X47" s="59">
        <f t="shared" si="4"/>
        <v>0</v>
      </c>
      <c r="Y47" s="59">
        <f t="shared" si="5"/>
        <v>0</v>
      </c>
      <c r="Z47" s="59">
        <f t="shared" si="6"/>
        <v>0</v>
      </c>
    </row>
    <row r="48" spans="2:26" ht="34">
      <c r="B48" s="25">
        <v>7.2</v>
      </c>
      <c r="C48" s="23" t="s">
        <v>6</v>
      </c>
      <c r="D48" s="26" t="s">
        <v>115</v>
      </c>
      <c r="E48" s="45" t="s">
        <v>464</v>
      </c>
      <c r="F48" s="55"/>
      <c r="G48" s="55"/>
      <c r="H48" s="55"/>
      <c r="I48" s="54"/>
      <c r="J48" s="55"/>
      <c r="K48" s="55"/>
      <c r="R48" s="71"/>
      <c r="S48" s="59">
        <f t="shared" si="1"/>
        <v>0</v>
      </c>
      <c r="U48" s="59"/>
      <c r="V48" s="59">
        <f t="shared" si="2"/>
        <v>0</v>
      </c>
      <c r="W48" s="59">
        <f t="shared" si="3"/>
        <v>0</v>
      </c>
      <c r="X48" s="59">
        <f t="shared" si="4"/>
        <v>0</v>
      </c>
      <c r="Y48" s="59">
        <f t="shared" si="5"/>
        <v>0</v>
      </c>
      <c r="Z48" s="59">
        <f t="shared" si="6"/>
        <v>0</v>
      </c>
    </row>
    <row r="49" spans="1:26" ht="34">
      <c r="B49" s="21">
        <v>7.3</v>
      </c>
      <c r="C49" s="23" t="s">
        <v>7</v>
      </c>
      <c r="D49" s="24" t="s">
        <v>119</v>
      </c>
      <c r="E49" s="44" t="s">
        <v>465</v>
      </c>
      <c r="F49" s="55"/>
      <c r="G49" s="55"/>
      <c r="H49" s="55"/>
      <c r="I49" s="54"/>
      <c r="J49" s="55"/>
      <c r="K49" s="55"/>
      <c r="R49" s="71"/>
      <c r="S49" s="59">
        <f t="shared" si="1"/>
        <v>0</v>
      </c>
      <c r="U49" s="59"/>
      <c r="V49" s="59">
        <f t="shared" si="2"/>
        <v>0</v>
      </c>
      <c r="W49" s="59">
        <f t="shared" si="3"/>
        <v>0</v>
      </c>
      <c r="X49" s="59">
        <f t="shared" si="4"/>
        <v>0</v>
      </c>
      <c r="Y49" s="59">
        <f t="shared" si="5"/>
        <v>0</v>
      </c>
      <c r="Z49" s="59">
        <f t="shared" si="6"/>
        <v>0</v>
      </c>
    </row>
    <row r="50" spans="1:26" ht="51">
      <c r="B50" s="25">
        <v>7.4</v>
      </c>
      <c r="C50" s="23" t="s">
        <v>24</v>
      </c>
      <c r="D50" s="26" t="s">
        <v>122</v>
      </c>
      <c r="E50" s="45" t="s">
        <v>466</v>
      </c>
      <c r="F50" s="55"/>
      <c r="G50" s="55"/>
      <c r="H50" s="55"/>
      <c r="I50" s="54"/>
      <c r="J50" s="55"/>
      <c r="K50" s="55"/>
      <c r="R50" s="71"/>
      <c r="S50" s="59">
        <f t="shared" si="1"/>
        <v>0</v>
      </c>
      <c r="U50" s="59"/>
      <c r="V50" s="59">
        <f t="shared" si="2"/>
        <v>0</v>
      </c>
      <c r="W50" s="59">
        <f t="shared" si="3"/>
        <v>0</v>
      </c>
      <c r="X50" s="59">
        <f t="shared" si="4"/>
        <v>0</v>
      </c>
      <c r="Y50" s="59">
        <f t="shared" si="5"/>
        <v>0</v>
      </c>
      <c r="Z50" s="59">
        <f t="shared" si="6"/>
        <v>0</v>
      </c>
    </row>
    <row r="51" spans="1:26" ht="85">
      <c r="A51" s="13"/>
      <c r="B51" s="27">
        <v>7.5</v>
      </c>
      <c r="C51" s="23" t="s">
        <v>77</v>
      </c>
      <c r="D51" s="28" t="s">
        <v>126</v>
      </c>
      <c r="E51" s="46" t="s">
        <v>467</v>
      </c>
      <c r="F51" s="55"/>
      <c r="G51" s="55"/>
      <c r="H51" s="55"/>
      <c r="I51" s="54"/>
      <c r="J51" s="55"/>
      <c r="K51" s="55"/>
      <c r="R51" s="71"/>
      <c r="S51" s="59">
        <f t="shared" si="1"/>
        <v>0</v>
      </c>
      <c r="U51" s="59"/>
      <c r="V51" s="59">
        <f t="shared" si="2"/>
        <v>0</v>
      </c>
      <c r="W51" s="59">
        <f t="shared" si="3"/>
        <v>0</v>
      </c>
      <c r="X51" s="59">
        <f t="shared" si="4"/>
        <v>0</v>
      </c>
      <c r="Y51" s="59">
        <f t="shared" si="5"/>
        <v>0</v>
      </c>
      <c r="Z51" s="59">
        <f t="shared" si="6"/>
        <v>0</v>
      </c>
    </row>
    <row r="52" spans="1:26" ht="34">
      <c r="B52" s="25">
        <v>7.6</v>
      </c>
      <c r="C52" s="23" t="s">
        <v>6</v>
      </c>
      <c r="D52" s="26" t="s">
        <v>129</v>
      </c>
      <c r="E52" s="45" t="s">
        <v>468</v>
      </c>
      <c r="F52" s="55"/>
      <c r="G52" s="55"/>
      <c r="H52" s="55"/>
      <c r="I52" s="54"/>
      <c r="J52" s="55"/>
      <c r="K52" s="55"/>
      <c r="R52" s="71"/>
      <c r="S52" s="59">
        <f t="shared" si="1"/>
        <v>0</v>
      </c>
      <c r="U52" s="59"/>
      <c r="V52" s="59">
        <f t="shared" si="2"/>
        <v>0</v>
      </c>
      <c r="W52" s="59">
        <f t="shared" si="3"/>
        <v>0</v>
      </c>
      <c r="X52" s="59">
        <f t="shared" si="4"/>
        <v>0</v>
      </c>
      <c r="Y52" s="59">
        <f t="shared" si="5"/>
        <v>0</v>
      </c>
      <c r="Z52" s="59">
        <f t="shared" si="6"/>
        <v>0</v>
      </c>
    </row>
    <row r="53" spans="1:26" ht="34">
      <c r="B53" s="27">
        <v>7.7</v>
      </c>
      <c r="C53" s="23" t="s">
        <v>77</v>
      </c>
      <c r="D53" s="28" t="s">
        <v>133</v>
      </c>
      <c r="E53" s="46" t="s">
        <v>469</v>
      </c>
      <c r="F53" s="55"/>
      <c r="G53" s="55"/>
      <c r="H53" s="55"/>
      <c r="I53" s="54"/>
      <c r="J53" s="55"/>
      <c r="K53" s="55"/>
      <c r="R53" s="71"/>
      <c r="S53" s="59">
        <f t="shared" si="1"/>
        <v>0</v>
      </c>
      <c r="U53" s="59"/>
      <c r="V53" s="59">
        <f t="shared" si="2"/>
        <v>0</v>
      </c>
      <c r="W53" s="59">
        <f t="shared" si="3"/>
        <v>0</v>
      </c>
      <c r="X53" s="59">
        <f t="shared" si="4"/>
        <v>0</v>
      </c>
      <c r="Y53" s="59">
        <f t="shared" si="5"/>
        <v>0</v>
      </c>
      <c r="Z53" s="59">
        <f t="shared" si="6"/>
        <v>0</v>
      </c>
    </row>
    <row r="54" spans="1:26" ht="33" customHeight="1">
      <c r="B54" s="25">
        <v>7.8</v>
      </c>
      <c r="C54" s="23" t="s">
        <v>6</v>
      </c>
      <c r="D54" s="26" t="s">
        <v>137</v>
      </c>
      <c r="E54" s="45" t="s">
        <v>562</v>
      </c>
      <c r="F54" s="55"/>
      <c r="G54" s="55"/>
      <c r="H54" s="55"/>
      <c r="I54" s="54"/>
      <c r="J54" s="55"/>
      <c r="K54" s="55"/>
      <c r="R54" s="71"/>
      <c r="S54" s="59">
        <f t="shared" si="1"/>
        <v>0</v>
      </c>
      <c r="U54" s="59"/>
      <c r="V54" s="59">
        <f t="shared" si="2"/>
        <v>0</v>
      </c>
      <c r="W54" s="59">
        <f t="shared" si="3"/>
        <v>0</v>
      </c>
      <c r="X54" s="59">
        <f t="shared" si="4"/>
        <v>0</v>
      </c>
      <c r="Y54" s="59">
        <f t="shared" si="5"/>
        <v>0</v>
      </c>
      <c r="Z54" s="59">
        <f t="shared" si="6"/>
        <v>0</v>
      </c>
    </row>
    <row r="55" spans="1:26" ht="51">
      <c r="B55" s="27">
        <v>7.9</v>
      </c>
      <c r="C55" s="23" t="s">
        <v>6</v>
      </c>
      <c r="D55" s="28" t="s">
        <v>141</v>
      </c>
      <c r="E55" s="46" t="s">
        <v>470</v>
      </c>
      <c r="F55" s="55"/>
      <c r="G55" s="55"/>
      <c r="H55" s="55"/>
      <c r="I55" s="54"/>
      <c r="J55" s="55"/>
      <c r="K55" s="55"/>
      <c r="R55" s="71"/>
      <c r="S55" s="59">
        <f t="shared" si="1"/>
        <v>0</v>
      </c>
      <c r="U55" s="59"/>
      <c r="V55" s="59">
        <f t="shared" si="2"/>
        <v>0</v>
      </c>
      <c r="W55" s="59">
        <f t="shared" si="3"/>
        <v>0</v>
      </c>
      <c r="X55" s="59">
        <f t="shared" si="4"/>
        <v>0</v>
      </c>
      <c r="Y55" s="59">
        <f t="shared" si="5"/>
        <v>0</v>
      </c>
      <c r="Z55" s="59">
        <f t="shared" si="6"/>
        <v>0</v>
      </c>
    </row>
    <row r="56" spans="1:26" ht="68">
      <c r="B56" s="31">
        <v>7.1</v>
      </c>
      <c r="C56" s="23" t="s">
        <v>6</v>
      </c>
      <c r="D56" s="26" t="s">
        <v>145</v>
      </c>
      <c r="E56" s="45" t="s">
        <v>471</v>
      </c>
      <c r="F56" s="55"/>
      <c r="G56" s="55"/>
      <c r="H56" s="55"/>
      <c r="I56" s="54"/>
      <c r="J56" s="55"/>
      <c r="K56" s="55"/>
      <c r="R56" s="71"/>
      <c r="S56" s="59">
        <f t="shared" si="1"/>
        <v>0</v>
      </c>
      <c r="U56" s="59"/>
      <c r="V56" s="59">
        <f t="shared" si="2"/>
        <v>0</v>
      </c>
      <c r="W56" s="59">
        <f t="shared" si="3"/>
        <v>0</v>
      </c>
      <c r="X56" s="59">
        <f t="shared" si="4"/>
        <v>0</v>
      </c>
      <c r="Y56" s="59">
        <f t="shared" si="5"/>
        <v>0</v>
      </c>
      <c r="Z56" s="59">
        <f t="shared" si="6"/>
        <v>0</v>
      </c>
    </row>
    <row r="57" spans="1:26" ht="68">
      <c r="B57" s="34">
        <v>7.11</v>
      </c>
      <c r="C57" s="32" t="s">
        <v>6</v>
      </c>
      <c r="D57" s="28" t="s">
        <v>149</v>
      </c>
      <c r="E57" s="46" t="s">
        <v>472</v>
      </c>
      <c r="F57" s="55"/>
      <c r="G57" s="55"/>
      <c r="H57" s="55"/>
      <c r="I57" s="54"/>
      <c r="J57" s="55"/>
      <c r="K57" s="55"/>
      <c r="R57" s="72"/>
      <c r="S57" s="59">
        <f t="shared" si="1"/>
        <v>0</v>
      </c>
      <c r="U57" s="59"/>
      <c r="V57" s="59">
        <f t="shared" si="2"/>
        <v>0</v>
      </c>
      <c r="W57" s="59">
        <f t="shared" si="3"/>
        <v>0</v>
      </c>
      <c r="X57" s="59">
        <f t="shared" si="4"/>
        <v>0</v>
      </c>
      <c r="Y57" s="59">
        <f t="shared" si="5"/>
        <v>0</v>
      </c>
      <c r="Z57" s="59">
        <f t="shared" si="6"/>
        <v>0</v>
      </c>
    </row>
    <row r="58" spans="1:26" ht="34">
      <c r="B58" s="31">
        <v>7.12</v>
      </c>
      <c r="C58" s="32" t="s">
        <v>6</v>
      </c>
      <c r="D58" s="26" t="s">
        <v>153</v>
      </c>
      <c r="E58" s="45" t="s">
        <v>473</v>
      </c>
      <c r="F58" s="55"/>
      <c r="G58" s="55"/>
      <c r="H58" s="55"/>
      <c r="I58" s="54"/>
      <c r="J58" s="55"/>
      <c r="K58" s="55"/>
      <c r="R58" s="72"/>
      <c r="S58" s="59">
        <f t="shared" si="1"/>
        <v>0</v>
      </c>
      <c r="U58" s="59"/>
      <c r="V58" s="59">
        <f t="shared" si="2"/>
        <v>0</v>
      </c>
      <c r="W58" s="59">
        <f t="shared" si="3"/>
        <v>0</v>
      </c>
      <c r="X58" s="59">
        <f t="shared" si="4"/>
        <v>0</v>
      </c>
      <c r="Y58" s="59">
        <f t="shared" si="5"/>
        <v>0</v>
      </c>
      <c r="Z58" s="59">
        <f t="shared" si="6"/>
        <v>0</v>
      </c>
    </row>
    <row r="59" spans="1:26" ht="34">
      <c r="B59" s="34">
        <v>7.13</v>
      </c>
      <c r="C59" s="32" t="s">
        <v>6</v>
      </c>
      <c r="D59" s="28" t="s">
        <v>157</v>
      </c>
      <c r="E59" s="46" t="s">
        <v>563</v>
      </c>
      <c r="F59" s="55"/>
      <c r="G59" s="55"/>
      <c r="H59" s="55"/>
      <c r="I59" s="54"/>
      <c r="J59" s="55"/>
      <c r="K59" s="55"/>
      <c r="R59" s="72"/>
      <c r="S59" s="59">
        <f t="shared" si="1"/>
        <v>0</v>
      </c>
      <c r="U59" s="59"/>
      <c r="V59" s="59">
        <f t="shared" si="2"/>
        <v>0</v>
      </c>
      <c r="W59" s="59">
        <f t="shared" si="3"/>
        <v>0</v>
      </c>
      <c r="X59" s="59">
        <f t="shared" si="4"/>
        <v>0</v>
      </c>
      <c r="Y59" s="59">
        <f t="shared" si="5"/>
        <v>0</v>
      </c>
      <c r="Z59" s="59">
        <f t="shared" si="6"/>
        <v>0</v>
      </c>
    </row>
    <row r="60" spans="1:26" ht="153">
      <c r="B60" s="31">
        <v>7.14</v>
      </c>
      <c r="C60" s="32" t="s">
        <v>6</v>
      </c>
      <c r="D60" s="26" t="s">
        <v>161</v>
      </c>
      <c r="E60" s="45" t="s">
        <v>564</v>
      </c>
      <c r="F60" s="55"/>
      <c r="G60" s="55"/>
      <c r="H60" s="55"/>
      <c r="I60" s="54"/>
      <c r="J60" s="55"/>
      <c r="K60" s="55"/>
      <c r="R60" s="72"/>
      <c r="S60" s="59">
        <f t="shared" si="1"/>
        <v>0</v>
      </c>
      <c r="U60" s="59"/>
      <c r="V60" s="59">
        <f t="shared" si="2"/>
        <v>0</v>
      </c>
      <c r="W60" s="59">
        <f t="shared" si="3"/>
        <v>0</v>
      </c>
      <c r="X60" s="59">
        <f t="shared" si="4"/>
        <v>0</v>
      </c>
      <c r="Y60" s="59">
        <f t="shared" si="5"/>
        <v>0</v>
      </c>
      <c r="Z60" s="59">
        <f t="shared" si="6"/>
        <v>0</v>
      </c>
    </row>
    <row r="61" spans="1:26" ht="51">
      <c r="B61" s="34">
        <v>7.15</v>
      </c>
      <c r="C61" s="32" t="s">
        <v>6</v>
      </c>
      <c r="D61" s="28" t="s">
        <v>165</v>
      </c>
      <c r="E61" s="46" t="s">
        <v>474</v>
      </c>
      <c r="F61" s="55"/>
      <c r="G61" s="55"/>
      <c r="H61" s="55"/>
      <c r="I61" s="54"/>
      <c r="J61" s="55"/>
      <c r="K61" s="55"/>
      <c r="R61" s="72"/>
      <c r="S61" s="59">
        <f t="shared" si="1"/>
        <v>0</v>
      </c>
      <c r="U61" s="59"/>
      <c r="V61" s="59">
        <f t="shared" si="2"/>
        <v>0</v>
      </c>
      <c r="W61" s="59">
        <f t="shared" si="3"/>
        <v>0</v>
      </c>
      <c r="X61" s="59">
        <f t="shared" si="4"/>
        <v>0</v>
      </c>
      <c r="Y61" s="59">
        <f t="shared" si="5"/>
        <v>0</v>
      </c>
      <c r="Z61" s="59">
        <f t="shared" si="6"/>
        <v>0</v>
      </c>
    </row>
    <row r="62" spans="1:26" ht="68">
      <c r="B62" s="31">
        <v>7.16</v>
      </c>
      <c r="C62" s="32" t="s">
        <v>6</v>
      </c>
      <c r="D62" s="26" t="s">
        <v>169</v>
      </c>
      <c r="E62" s="45" t="s">
        <v>475</v>
      </c>
      <c r="F62" s="55"/>
      <c r="G62" s="55"/>
      <c r="H62" s="55"/>
      <c r="I62" s="54"/>
      <c r="J62" s="55"/>
      <c r="K62" s="55"/>
      <c r="R62" s="72"/>
      <c r="S62" s="59">
        <f t="shared" si="1"/>
        <v>0</v>
      </c>
      <c r="U62" s="59"/>
      <c r="V62" s="59">
        <f t="shared" si="2"/>
        <v>0</v>
      </c>
      <c r="W62" s="59">
        <f t="shared" si="3"/>
        <v>0</v>
      </c>
      <c r="X62" s="59">
        <f t="shared" si="4"/>
        <v>0</v>
      </c>
      <c r="Y62" s="59">
        <f t="shared" si="5"/>
        <v>0</v>
      </c>
      <c r="Z62" s="59">
        <f t="shared" si="6"/>
        <v>0</v>
      </c>
    </row>
    <row r="63" spans="1:26" ht="17">
      <c r="B63" s="34">
        <v>7.17</v>
      </c>
      <c r="C63" s="32" t="s">
        <v>6</v>
      </c>
      <c r="D63" s="28" t="s">
        <v>173</v>
      </c>
      <c r="E63" s="46" t="s">
        <v>476</v>
      </c>
      <c r="F63" s="55"/>
      <c r="G63" s="55"/>
      <c r="H63" s="55"/>
      <c r="I63" s="54"/>
      <c r="J63" s="55"/>
      <c r="K63" s="55"/>
      <c r="R63" s="72"/>
      <c r="S63" s="59">
        <f t="shared" si="1"/>
        <v>0</v>
      </c>
      <c r="U63" s="59"/>
      <c r="V63" s="59">
        <f t="shared" si="2"/>
        <v>0</v>
      </c>
      <c r="W63" s="59">
        <f t="shared" si="3"/>
        <v>0</v>
      </c>
      <c r="X63" s="59">
        <f t="shared" si="4"/>
        <v>0</v>
      </c>
      <c r="Y63" s="59">
        <f t="shared" si="5"/>
        <v>0</v>
      </c>
      <c r="Z63" s="59">
        <f t="shared" si="6"/>
        <v>0</v>
      </c>
    </row>
    <row r="64" spans="1:26" ht="34">
      <c r="B64" s="31">
        <v>7.18</v>
      </c>
      <c r="C64" s="32" t="s">
        <v>6</v>
      </c>
      <c r="D64" s="26" t="s">
        <v>177</v>
      </c>
      <c r="E64" s="45" t="s">
        <v>477</v>
      </c>
      <c r="F64" s="55"/>
      <c r="G64" s="55"/>
      <c r="H64" s="55"/>
      <c r="I64" s="54"/>
      <c r="J64" s="55"/>
      <c r="K64" s="55"/>
      <c r="R64" s="72"/>
      <c r="S64" s="59">
        <f t="shared" si="1"/>
        <v>0</v>
      </c>
      <c r="U64" s="59"/>
      <c r="V64" s="59">
        <f t="shared" si="2"/>
        <v>0</v>
      </c>
      <c r="W64" s="59">
        <f t="shared" si="3"/>
        <v>0</v>
      </c>
      <c r="X64" s="59">
        <f t="shared" si="4"/>
        <v>0</v>
      </c>
      <c r="Y64" s="59">
        <f t="shared" si="5"/>
        <v>0</v>
      </c>
      <c r="Z64" s="59">
        <f t="shared" si="6"/>
        <v>0</v>
      </c>
    </row>
    <row r="65" spans="2:26" ht="34">
      <c r="B65" s="34">
        <v>7.19</v>
      </c>
      <c r="C65" s="32" t="s">
        <v>6</v>
      </c>
      <c r="D65" s="28" t="s">
        <v>180</v>
      </c>
      <c r="E65" s="46" t="s">
        <v>478</v>
      </c>
      <c r="F65" s="55"/>
      <c r="G65" s="55"/>
      <c r="H65" s="55"/>
      <c r="I65" s="54"/>
      <c r="J65" s="55"/>
      <c r="K65" s="55"/>
      <c r="R65" s="72"/>
      <c r="S65" s="59">
        <f t="shared" si="1"/>
        <v>0</v>
      </c>
      <c r="U65" s="59"/>
      <c r="V65" s="59">
        <f t="shared" si="2"/>
        <v>0</v>
      </c>
      <c r="W65" s="59">
        <f t="shared" si="3"/>
        <v>0</v>
      </c>
      <c r="X65" s="59">
        <f t="shared" si="4"/>
        <v>0</v>
      </c>
      <c r="Y65" s="59">
        <f t="shared" si="5"/>
        <v>0</v>
      </c>
      <c r="Z65" s="59">
        <f t="shared" si="6"/>
        <v>0</v>
      </c>
    </row>
    <row r="66" spans="2:26" ht="34">
      <c r="B66" s="31">
        <v>7.2</v>
      </c>
      <c r="C66" s="32" t="s">
        <v>6</v>
      </c>
      <c r="D66" s="26" t="s">
        <v>184</v>
      </c>
      <c r="E66" s="45" t="s">
        <v>479</v>
      </c>
      <c r="F66" s="55"/>
      <c r="G66" s="55"/>
      <c r="H66" s="55"/>
      <c r="I66" s="54"/>
      <c r="J66" s="55"/>
      <c r="K66" s="55"/>
      <c r="R66" s="72"/>
      <c r="S66" s="59">
        <f t="shared" si="1"/>
        <v>0</v>
      </c>
      <c r="U66" s="59"/>
      <c r="V66" s="59">
        <f t="shared" si="2"/>
        <v>0</v>
      </c>
      <c r="W66" s="59">
        <f t="shared" si="3"/>
        <v>0</v>
      </c>
      <c r="X66" s="59">
        <f t="shared" si="4"/>
        <v>0</v>
      </c>
      <c r="Y66" s="59">
        <f t="shared" si="5"/>
        <v>0</v>
      </c>
      <c r="Z66" s="59">
        <f t="shared" si="6"/>
        <v>0</v>
      </c>
    </row>
    <row r="67" spans="2:26" ht="34">
      <c r="B67" s="34">
        <v>7.21</v>
      </c>
      <c r="C67" s="32" t="s">
        <v>6</v>
      </c>
      <c r="D67" s="28" t="s">
        <v>188</v>
      </c>
      <c r="E67" s="46" t="s">
        <v>480</v>
      </c>
      <c r="F67" s="55"/>
      <c r="G67" s="55"/>
      <c r="H67" s="55"/>
      <c r="I67" s="54"/>
      <c r="J67" s="55"/>
      <c r="K67" s="55"/>
      <c r="R67" s="72"/>
      <c r="S67" s="59">
        <f t="shared" si="1"/>
        <v>0</v>
      </c>
      <c r="U67" s="59"/>
      <c r="V67" s="59">
        <f t="shared" si="2"/>
        <v>0</v>
      </c>
      <c r="W67" s="59">
        <f t="shared" si="3"/>
        <v>0</v>
      </c>
      <c r="X67" s="59">
        <f t="shared" si="4"/>
        <v>0</v>
      </c>
      <c r="Y67" s="59">
        <f t="shared" si="5"/>
        <v>0</v>
      </c>
      <c r="Z67" s="59">
        <f t="shared" si="6"/>
        <v>0</v>
      </c>
    </row>
    <row r="68" spans="2:26" ht="34">
      <c r="B68" s="31">
        <v>7.22</v>
      </c>
      <c r="C68" s="32" t="s">
        <v>6</v>
      </c>
      <c r="D68" s="26" t="s">
        <v>192</v>
      </c>
      <c r="E68" s="45" t="s">
        <v>481</v>
      </c>
      <c r="F68" s="55"/>
      <c r="G68" s="55"/>
      <c r="H68" s="55"/>
      <c r="I68" s="54"/>
      <c r="J68" s="55"/>
      <c r="K68" s="55"/>
      <c r="R68" s="72"/>
      <c r="S68" s="59">
        <f t="shared" ref="S68:S115" si="7">IF(Z68=1,0,V68+W68*2+X68*3+Y68*4)</f>
        <v>0</v>
      </c>
      <c r="U68" s="59"/>
      <c r="V68" s="59">
        <f t="shared" ref="V68:V115" si="8">IF(F68=0,0,1)</f>
        <v>0</v>
      </c>
      <c r="W68" s="59">
        <f t="shared" ref="W68:W115" si="9">IF(G68=0,0,1)</f>
        <v>0</v>
      </c>
      <c r="X68" s="59">
        <f t="shared" ref="X68:X115" si="10">IF(H68=0,0,1)</f>
        <v>0</v>
      </c>
      <c r="Y68" s="59">
        <f t="shared" ref="Y68:Y115" si="11">IF(I68=0,0,1)</f>
        <v>0</v>
      </c>
      <c r="Z68" s="59">
        <f t="shared" ref="Z68:Z115" si="12">IF(J68=0,0,1)</f>
        <v>0</v>
      </c>
    </row>
    <row r="69" spans="2:26" ht="51">
      <c r="B69" s="60">
        <v>8</v>
      </c>
      <c r="C69" s="61"/>
      <c r="D69" s="62" t="s">
        <v>195</v>
      </c>
      <c r="E69" s="63"/>
      <c r="F69" s="64" t="s">
        <v>521</v>
      </c>
      <c r="G69" s="64" t="s">
        <v>522</v>
      </c>
      <c r="H69" s="64" t="s">
        <v>523</v>
      </c>
      <c r="I69" s="64" t="s">
        <v>524</v>
      </c>
      <c r="J69" s="65" t="s">
        <v>525</v>
      </c>
      <c r="K69" s="64" t="s">
        <v>526</v>
      </c>
      <c r="R69" s="70"/>
      <c r="S69" s="59"/>
      <c r="U69" s="59"/>
      <c r="V69" s="59"/>
      <c r="W69" s="59"/>
      <c r="X69" s="59"/>
      <c r="Y69" s="59"/>
      <c r="Z69" s="59"/>
    </row>
    <row r="70" spans="2:26" ht="68">
      <c r="B70" s="21">
        <v>8.1</v>
      </c>
      <c r="C70" s="23" t="s">
        <v>6</v>
      </c>
      <c r="D70" s="24" t="s">
        <v>196</v>
      </c>
      <c r="E70" s="53" t="s">
        <v>565</v>
      </c>
      <c r="F70" s="55"/>
      <c r="G70" s="55"/>
      <c r="H70" s="55"/>
      <c r="I70" s="54"/>
      <c r="J70" s="55"/>
      <c r="K70" s="55"/>
      <c r="R70" s="71"/>
      <c r="S70" s="59">
        <f t="shared" si="7"/>
        <v>0</v>
      </c>
      <c r="U70" s="59"/>
      <c r="V70" s="59">
        <f t="shared" si="8"/>
        <v>0</v>
      </c>
      <c r="W70" s="59">
        <f t="shared" si="9"/>
        <v>0</v>
      </c>
      <c r="X70" s="59">
        <f t="shared" si="10"/>
        <v>0</v>
      </c>
      <c r="Y70" s="59">
        <f t="shared" si="11"/>
        <v>0</v>
      </c>
      <c r="Z70" s="59">
        <f t="shared" si="12"/>
        <v>0</v>
      </c>
    </row>
    <row r="71" spans="2:26" ht="85">
      <c r="B71" s="25">
        <v>8.1999999999999993</v>
      </c>
      <c r="C71" s="23" t="s">
        <v>6</v>
      </c>
      <c r="D71" s="26" t="s">
        <v>199</v>
      </c>
      <c r="E71" s="45" t="s">
        <v>482</v>
      </c>
      <c r="F71" s="55"/>
      <c r="G71" s="55"/>
      <c r="H71" s="55"/>
      <c r="I71" s="54"/>
      <c r="J71" s="55"/>
      <c r="K71" s="55"/>
      <c r="R71" s="71"/>
      <c r="S71" s="59">
        <f t="shared" si="7"/>
        <v>0</v>
      </c>
      <c r="U71" s="59"/>
      <c r="V71" s="59">
        <f t="shared" si="8"/>
        <v>0</v>
      </c>
      <c r="W71" s="59">
        <f t="shared" si="9"/>
        <v>0</v>
      </c>
      <c r="X71" s="59">
        <f t="shared" si="10"/>
        <v>0</v>
      </c>
      <c r="Y71" s="59">
        <f t="shared" si="11"/>
        <v>0</v>
      </c>
      <c r="Z71" s="59">
        <f t="shared" si="12"/>
        <v>0</v>
      </c>
    </row>
    <row r="72" spans="2:26" ht="85">
      <c r="B72" s="21">
        <v>8.3000000000000007</v>
      </c>
      <c r="C72" s="23" t="s">
        <v>6</v>
      </c>
      <c r="D72" s="24" t="s">
        <v>201</v>
      </c>
      <c r="E72" s="44" t="s">
        <v>483</v>
      </c>
      <c r="F72" s="55"/>
      <c r="G72" s="55"/>
      <c r="H72" s="55"/>
      <c r="I72" s="54"/>
      <c r="J72" s="55"/>
      <c r="K72" s="55"/>
      <c r="R72" s="71"/>
      <c r="S72" s="59">
        <f t="shared" si="7"/>
        <v>0</v>
      </c>
      <c r="U72" s="59"/>
      <c r="V72" s="59">
        <f t="shared" si="8"/>
        <v>0</v>
      </c>
      <c r="W72" s="59">
        <f t="shared" si="9"/>
        <v>0</v>
      </c>
      <c r="X72" s="59">
        <f t="shared" si="10"/>
        <v>0</v>
      </c>
      <c r="Y72" s="59">
        <f t="shared" si="11"/>
        <v>0</v>
      </c>
      <c r="Z72" s="59">
        <f t="shared" si="12"/>
        <v>0</v>
      </c>
    </row>
    <row r="73" spans="2:26" ht="85">
      <c r="B73" s="25">
        <v>8.4</v>
      </c>
      <c r="C73" s="23" t="s">
        <v>6</v>
      </c>
      <c r="D73" s="26" t="s">
        <v>203</v>
      </c>
      <c r="E73" s="45" t="s">
        <v>484</v>
      </c>
      <c r="F73" s="55"/>
      <c r="G73" s="55"/>
      <c r="H73" s="55"/>
      <c r="I73" s="54"/>
      <c r="J73" s="55"/>
      <c r="K73" s="55"/>
      <c r="R73" s="71"/>
      <c r="S73" s="59">
        <f t="shared" si="7"/>
        <v>0</v>
      </c>
      <c r="U73" s="59"/>
      <c r="V73" s="59">
        <f t="shared" si="8"/>
        <v>0</v>
      </c>
      <c r="W73" s="59">
        <f t="shared" si="9"/>
        <v>0</v>
      </c>
      <c r="X73" s="59">
        <f t="shared" si="10"/>
        <v>0</v>
      </c>
      <c r="Y73" s="59">
        <f t="shared" si="11"/>
        <v>0</v>
      </c>
      <c r="Z73" s="59">
        <f t="shared" si="12"/>
        <v>0</v>
      </c>
    </row>
    <row r="74" spans="2:26" ht="85">
      <c r="B74" s="21">
        <v>8.5</v>
      </c>
      <c r="C74" s="23" t="s">
        <v>6</v>
      </c>
      <c r="D74" s="24" t="s">
        <v>205</v>
      </c>
      <c r="E74" s="44" t="s">
        <v>485</v>
      </c>
      <c r="F74" s="55"/>
      <c r="G74" s="55"/>
      <c r="H74" s="55"/>
      <c r="I74" s="54"/>
      <c r="J74" s="55"/>
      <c r="K74" s="55"/>
      <c r="R74" s="71"/>
      <c r="S74" s="59">
        <f t="shared" si="7"/>
        <v>0</v>
      </c>
      <c r="U74" s="59"/>
      <c r="V74" s="59">
        <f t="shared" si="8"/>
        <v>0</v>
      </c>
      <c r="W74" s="59">
        <f t="shared" si="9"/>
        <v>0</v>
      </c>
      <c r="X74" s="59">
        <f t="shared" si="10"/>
        <v>0</v>
      </c>
      <c r="Y74" s="59">
        <f t="shared" si="11"/>
        <v>0</v>
      </c>
      <c r="Z74" s="59">
        <f t="shared" si="12"/>
        <v>0</v>
      </c>
    </row>
    <row r="75" spans="2:26" ht="68">
      <c r="B75" s="25">
        <v>8.6</v>
      </c>
      <c r="C75" s="23" t="s">
        <v>6</v>
      </c>
      <c r="D75" s="26" t="s">
        <v>207</v>
      </c>
      <c r="E75" s="45" t="s">
        <v>486</v>
      </c>
      <c r="F75" s="55"/>
      <c r="G75" s="55"/>
      <c r="H75" s="55"/>
      <c r="I75" s="54"/>
      <c r="J75" s="55"/>
      <c r="K75" s="55"/>
      <c r="R75" s="71"/>
      <c r="S75" s="59">
        <f t="shared" si="7"/>
        <v>0</v>
      </c>
      <c r="U75" s="59"/>
      <c r="V75" s="59">
        <f t="shared" si="8"/>
        <v>0</v>
      </c>
      <c r="W75" s="59">
        <f t="shared" si="9"/>
        <v>0</v>
      </c>
      <c r="X75" s="59">
        <f t="shared" si="10"/>
        <v>0</v>
      </c>
      <c r="Y75" s="59">
        <f t="shared" si="11"/>
        <v>0</v>
      </c>
      <c r="Z75" s="59">
        <f t="shared" si="12"/>
        <v>0</v>
      </c>
    </row>
    <row r="76" spans="2:26" ht="102">
      <c r="B76" s="21">
        <v>8.6999999999999993</v>
      </c>
      <c r="C76" s="23" t="s">
        <v>6</v>
      </c>
      <c r="D76" s="24" t="s">
        <v>209</v>
      </c>
      <c r="E76" s="44" t="s">
        <v>487</v>
      </c>
      <c r="F76" s="55"/>
      <c r="G76" s="55"/>
      <c r="H76" s="55"/>
      <c r="I76" s="54"/>
      <c r="J76" s="55"/>
      <c r="K76" s="55"/>
      <c r="R76" s="71"/>
      <c r="S76" s="59">
        <f t="shared" si="7"/>
        <v>0</v>
      </c>
      <c r="U76" s="59"/>
      <c r="V76" s="59">
        <f t="shared" si="8"/>
        <v>0</v>
      </c>
      <c r="W76" s="59">
        <f t="shared" si="9"/>
        <v>0</v>
      </c>
      <c r="X76" s="59">
        <f t="shared" si="10"/>
        <v>0</v>
      </c>
      <c r="Y76" s="59">
        <f t="shared" si="11"/>
        <v>0</v>
      </c>
      <c r="Z76" s="59">
        <f t="shared" si="12"/>
        <v>0</v>
      </c>
    </row>
    <row r="77" spans="2:26" ht="34">
      <c r="B77" s="25">
        <v>8.8000000000000007</v>
      </c>
      <c r="C77" s="23" t="s">
        <v>6</v>
      </c>
      <c r="D77" s="26" t="s">
        <v>211</v>
      </c>
      <c r="E77" s="45" t="s">
        <v>488</v>
      </c>
      <c r="F77" s="55"/>
      <c r="G77" s="55"/>
      <c r="H77" s="55"/>
      <c r="I77" s="54"/>
      <c r="J77" s="55"/>
      <c r="K77" s="55"/>
      <c r="R77" s="71"/>
      <c r="S77" s="59">
        <f t="shared" si="7"/>
        <v>0</v>
      </c>
      <c r="U77" s="59"/>
      <c r="V77" s="59">
        <f t="shared" si="8"/>
        <v>0</v>
      </c>
      <c r="W77" s="59">
        <f t="shared" si="9"/>
        <v>0</v>
      </c>
      <c r="X77" s="59">
        <f t="shared" si="10"/>
        <v>0</v>
      </c>
      <c r="Y77" s="59">
        <f t="shared" si="11"/>
        <v>0</v>
      </c>
      <c r="Z77" s="59">
        <f t="shared" si="12"/>
        <v>0</v>
      </c>
    </row>
    <row r="78" spans="2:26" ht="51">
      <c r="B78" s="21">
        <v>8.9</v>
      </c>
      <c r="C78" s="23" t="s">
        <v>6</v>
      </c>
      <c r="D78" s="24" t="s">
        <v>213</v>
      </c>
      <c r="E78" s="44" t="s">
        <v>489</v>
      </c>
      <c r="F78" s="55"/>
      <c r="G78" s="55"/>
      <c r="H78" s="55"/>
      <c r="I78" s="54"/>
      <c r="J78" s="55"/>
      <c r="K78" s="55"/>
      <c r="R78" s="71"/>
      <c r="S78" s="59">
        <f t="shared" si="7"/>
        <v>0</v>
      </c>
      <c r="U78" s="59"/>
      <c r="V78" s="59">
        <f t="shared" si="8"/>
        <v>0</v>
      </c>
      <c r="W78" s="59">
        <f t="shared" si="9"/>
        <v>0</v>
      </c>
      <c r="X78" s="59">
        <f t="shared" si="10"/>
        <v>0</v>
      </c>
      <c r="Y78" s="59">
        <f t="shared" si="11"/>
        <v>0</v>
      </c>
      <c r="Z78" s="59">
        <f t="shared" si="12"/>
        <v>0</v>
      </c>
    </row>
    <row r="79" spans="2:26" ht="51">
      <c r="B79" s="60">
        <v>9</v>
      </c>
      <c r="C79" s="61"/>
      <c r="D79" s="62" t="s">
        <v>215</v>
      </c>
      <c r="E79" s="63"/>
      <c r="F79" s="64" t="s">
        <v>521</v>
      </c>
      <c r="G79" s="64" t="s">
        <v>522</v>
      </c>
      <c r="H79" s="64" t="s">
        <v>523</v>
      </c>
      <c r="I79" s="64" t="s">
        <v>524</v>
      </c>
      <c r="J79" s="65" t="s">
        <v>525</v>
      </c>
      <c r="K79" s="64" t="s">
        <v>526</v>
      </c>
      <c r="R79" s="70"/>
      <c r="S79" s="59"/>
      <c r="U79" s="59"/>
      <c r="V79" s="59"/>
      <c r="W79" s="59"/>
      <c r="X79" s="59"/>
      <c r="Y79" s="59"/>
      <c r="Z79" s="59"/>
    </row>
    <row r="80" spans="2:26" ht="34">
      <c r="B80" s="35">
        <v>9.1</v>
      </c>
      <c r="C80" s="36" t="s">
        <v>6</v>
      </c>
      <c r="D80" s="24" t="s">
        <v>216</v>
      </c>
      <c r="E80" s="44" t="s">
        <v>490</v>
      </c>
      <c r="F80" s="55"/>
      <c r="G80" s="55"/>
      <c r="H80" s="55"/>
      <c r="I80" s="54"/>
      <c r="J80" s="55"/>
      <c r="K80" s="55"/>
      <c r="R80" s="73"/>
      <c r="S80" s="59">
        <f t="shared" si="7"/>
        <v>0</v>
      </c>
      <c r="U80" s="59"/>
      <c r="V80" s="59">
        <f t="shared" si="8"/>
        <v>0</v>
      </c>
      <c r="W80" s="59">
        <f t="shared" si="9"/>
        <v>0</v>
      </c>
      <c r="X80" s="59">
        <f t="shared" si="10"/>
        <v>0</v>
      </c>
      <c r="Y80" s="59">
        <f t="shared" si="11"/>
        <v>0</v>
      </c>
      <c r="Z80" s="59">
        <f t="shared" si="12"/>
        <v>0</v>
      </c>
    </row>
    <row r="81" spans="2:26" ht="34">
      <c r="B81" s="37">
        <v>9.1999999999999993</v>
      </c>
      <c r="C81" s="36" t="s">
        <v>6</v>
      </c>
      <c r="D81" s="26" t="s">
        <v>220</v>
      </c>
      <c r="E81" s="45" t="s">
        <v>491</v>
      </c>
      <c r="F81" s="55"/>
      <c r="G81" s="55"/>
      <c r="H81" s="55"/>
      <c r="I81" s="54"/>
      <c r="J81" s="55"/>
      <c r="K81" s="55"/>
      <c r="R81" s="73"/>
      <c r="S81" s="59">
        <f t="shared" si="7"/>
        <v>0</v>
      </c>
      <c r="U81" s="59"/>
      <c r="V81" s="59">
        <f t="shared" si="8"/>
        <v>0</v>
      </c>
      <c r="W81" s="59">
        <f t="shared" si="9"/>
        <v>0</v>
      </c>
      <c r="X81" s="59">
        <f t="shared" si="10"/>
        <v>0</v>
      </c>
      <c r="Y81" s="59">
        <f t="shared" si="11"/>
        <v>0</v>
      </c>
      <c r="Z81" s="59">
        <f t="shared" si="12"/>
        <v>0</v>
      </c>
    </row>
    <row r="82" spans="2:26" ht="34">
      <c r="B82" s="35">
        <v>9.3000000000000007</v>
      </c>
      <c r="C82" s="36" t="s">
        <v>6</v>
      </c>
      <c r="D82" s="24" t="s">
        <v>224</v>
      </c>
      <c r="E82" s="44" t="s">
        <v>492</v>
      </c>
      <c r="F82" s="55"/>
      <c r="G82" s="55"/>
      <c r="H82" s="55"/>
      <c r="I82" s="54"/>
      <c r="J82" s="55"/>
      <c r="K82" s="55"/>
      <c r="R82" s="73"/>
      <c r="S82" s="59">
        <f t="shared" si="7"/>
        <v>0</v>
      </c>
      <c r="U82" s="59"/>
      <c r="V82" s="59">
        <f t="shared" si="8"/>
        <v>0</v>
      </c>
      <c r="W82" s="59">
        <f t="shared" si="9"/>
        <v>0</v>
      </c>
      <c r="X82" s="59">
        <f t="shared" si="10"/>
        <v>0</v>
      </c>
      <c r="Y82" s="59">
        <f t="shared" si="11"/>
        <v>0</v>
      </c>
      <c r="Z82" s="59">
        <f t="shared" si="12"/>
        <v>0</v>
      </c>
    </row>
    <row r="83" spans="2:26" ht="68">
      <c r="B83" s="37">
        <v>9.4</v>
      </c>
      <c r="C83" s="36" t="s">
        <v>6</v>
      </c>
      <c r="D83" s="26" t="s">
        <v>228</v>
      </c>
      <c r="E83" s="45" t="s">
        <v>493</v>
      </c>
      <c r="F83" s="55"/>
      <c r="G83" s="55"/>
      <c r="H83" s="55"/>
      <c r="I83" s="54"/>
      <c r="J83" s="55"/>
      <c r="K83" s="55"/>
      <c r="R83" s="73"/>
      <c r="S83" s="59">
        <f t="shared" si="7"/>
        <v>0</v>
      </c>
      <c r="U83" s="59"/>
      <c r="V83" s="59">
        <f t="shared" si="8"/>
        <v>0</v>
      </c>
      <c r="W83" s="59">
        <f t="shared" si="9"/>
        <v>0</v>
      </c>
      <c r="X83" s="59">
        <f t="shared" si="10"/>
        <v>0</v>
      </c>
      <c r="Y83" s="59">
        <f t="shared" si="11"/>
        <v>0</v>
      </c>
      <c r="Z83" s="59">
        <f t="shared" si="12"/>
        <v>0</v>
      </c>
    </row>
    <row r="84" spans="2:26" ht="51">
      <c r="B84" s="60">
        <v>10</v>
      </c>
      <c r="C84" s="61"/>
      <c r="D84" s="62" t="s">
        <v>232</v>
      </c>
      <c r="E84" s="63"/>
      <c r="F84" s="64" t="s">
        <v>521</v>
      </c>
      <c r="G84" s="64" t="s">
        <v>522</v>
      </c>
      <c r="H84" s="64" t="s">
        <v>523</v>
      </c>
      <c r="I84" s="64" t="s">
        <v>524</v>
      </c>
      <c r="J84" s="65" t="s">
        <v>525</v>
      </c>
      <c r="K84" s="64" t="s">
        <v>526</v>
      </c>
      <c r="R84" s="70"/>
      <c r="S84" s="59"/>
      <c r="U84" s="59"/>
      <c r="V84" s="59"/>
      <c r="W84" s="59"/>
      <c r="X84" s="59"/>
      <c r="Y84" s="59"/>
      <c r="Z84" s="59"/>
    </row>
    <row r="85" spans="2:26" ht="51">
      <c r="B85" s="35">
        <v>10.1</v>
      </c>
      <c r="C85" s="36" t="s">
        <v>6</v>
      </c>
      <c r="D85" s="24" t="s">
        <v>233</v>
      </c>
      <c r="E85" s="44" t="s">
        <v>494</v>
      </c>
      <c r="F85" s="55"/>
      <c r="G85" s="55"/>
      <c r="H85" s="55"/>
      <c r="I85" s="54"/>
      <c r="J85" s="55"/>
      <c r="K85" s="55"/>
      <c r="R85" s="73"/>
      <c r="S85" s="59">
        <f t="shared" si="7"/>
        <v>0</v>
      </c>
      <c r="U85" s="59"/>
      <c r="V85" s="59">
        <f t="shared" si="8"/>
        <v>0</v>
      </c>
      <c r="W85" s="59">
        <f t="shared" si="9"/>
        <v>0</v>
      </c>
      <c r="X85" s="59">
        <f t="shared" si="10"/>
        <v>0</v>
      </c>
      <c r="Y85" s="59">
        <f t="shared" si="11"/>
        <v>0</v>
      </c>
      <c r="Z85" s="59">
        <f t="shared" si="12"/>
        <v>0</v>
      </c>
    </row>
    <row r="86" spans="2:26" ht="34">
      <c r="B86" s="37">
        <v>10.199999999999999</v>
      </c>
      <c r="C86" s="36" t="s">
        <v>6</v>
      </c>
      <c r="D86" s="26" t="s">
        <v>237</v>
      </c>
      <c r="E86" s="45" t="s">
        <v>495</v>
      </c>
      <c r="F86" s="55"/>
      <c r="G86" s="55"/>
      <c r="H86" s="55"/>
      <c r="I86" s="54"/>
      <c r="J86" s="55"/>
      <c r="K86" s="55"/>
      <c r="R86" s="73"/>
      <c r="S86" s="59">
        <f t="shared" si="7"/>
        <v>0</v>
      </c>
      <c r="U86" s="59"/>
      <c r="V86" s="59">
        <f t="shared" si="8"/>
        <v>0</v>
      </c>
      <c r="W86" s="59">
        <f t="shared" si="9"/>
        <v>0</v>
      </c>
      <c r="X86" s="59">
        <f t="shared" si="10"/>
        <v>0</v>
      </c>
      <c r="Y86" s="59">
        <f t="shared" si="11"/>
        <v>0</v>
      </c>
      <c r="Z86" s="59">
        <f t="shared" si="12"/>
        <v>0</v>
      </c>
    </row>
    <row r="87" spans="2:26" ht="51">
      <c r="B87" s="35">
        <v>10.3</v>
      </c>
      <c r="C87" s="36" t="s">
        <v>7</v>
      </c>
      <c r="D87" s="24" t="s">
        <v>241</v>
      </c>
      <c r="E87" s="44" t="s">
        <v>496</v>
      </c>
      <c r="F87" s="55"/>
      <c r="G87" s="55"/>
      <c r="H87" s="55"/>
      <c r="I87" s="54"/>
      <c r="J87" s="55"/>
      <c r="K87" s="55"/>
      <c r="R87" s="73"/>
      <c r="S87" s="59">
        <f t="shared" si="7"/>
        <v>0</v>
      </c>
      <c r="U87" s="59"/>
      <c r="V87" s="59">
        <f t="shared" si="8"/>
        <v>0</v>
      </c>
      <c r="W87" s="59">
        <f t="shared" si="9"/>
        <v>0</v>
      </c>
      <c r="X87" s="59">
        <f t="shared" si="10"/>
        <v>0</v>
      </c>
      <c r="Y87" s="59">
        <f t="shared" si="11"/>
        <v>0</v>
      </c>
      <c r="Z87" s="59">
        <f t="shared" si="12"/>
        <v>0</v>
      </c>
    </row>
    <row r="88" spans="2:26" ht="51">
      <c r="B88" s="60">
        <v>11</v>
      </c>
      <c r="C88" s="61"/>
      <c r="D88" s="62" t="s">
        <v>245</v>
      </c>
      <c r="E88" s="63"/>
      <c r="F88" s="64" t="s">
        <v>521</v>
      </c>
      <c r="G88" s="64" t="s">
        <v>522</v>
      </c>
      <c r="H88" s="64" t="s">
        <v>523</v>
      </c>
      <c r="I88" s="64" t="s">
        <v>524</v>
      </c>
      <c r="J88" s="65" t="s">
        <v>525</v>
      </c>
      <c r="K88" s="64" t="s">
        <v>526</v>
      </c>
      <c r="R88" s="70"/>
      <c r="S88" s="59"/>
      <c r="U88" s="59"/>
      <c r="V88" s="59"/>
      <c r="W88" s="59"/>
      <c r="X88" s="59"/>
      <c r="Y88" s="59"/>
      <c r="Z88" s="59"/>
    </row>
    <row r="89" spans="2:26" ht="17">
      <c r="B89" s="21">
        <v>11.1</v>
      </c>
      <c r="C89" s="23" t="s">
        <v>6</v>
      </c>
      <c r="D89" s="24" t="s">
        <v>246</v>
      </c>
      <c r="E89" s="44" t="s">
        <v>497</v>
      </c>
      <c r="F89" s="55"/>
      <c r="G89" s="55"/>
      <c r="H89" s="55"/>
      <c r="I89" s="54"/>
      <c r="J89" s="55"/>
      <c r="K89" s="55"/>
      <c r="R89" s="71"/>
      <c r="S89" s="59">
        <f t="shared" si="7"/>
        <v>0</v>
      </c>
      <c r="U89" s="59"/>
      <c r="V89" s="59">
        <f t="shared" si="8"/>
        <v>0</v>
      </c>
      <c r="W89" s="59">
        <f t="shared" si="9"/>
        <v>0</v>
      </c>
      <c r="X89" s="59">
        <f t="shared" si="10"/>
        <v>0</v>
      </c>
      <c r="Y89" s="59">
        <f t="shared" si="11"/>
        <v>0</v>
      </c>
      <c r="Z89" s="59">
        <f t="shared" si="12"/>
        <v>0</v>
      </c>
    </row>
    <row r="90" spans="2:26" ht="34">
      <c r="B90" s="25">
        <v>11.2</v>
      </c>
      <c r="C90" s="23" t="s">
        <v>6</v>
      </c>
      <c r="D90" s="26" t="s">
        <v>249</v>
      </c>
      <c r="E90" s="45" t="s">
        <v>498</v>
      </c>
      <c r="F90" s="55"/>
      <c r="G90" s="55"/>
      <c r="H90" s="55"/>
      <c r="I90" s="54"/>
      <c r="J90" s="55"/>
      <c r="K90" s="55"/>
      <c r="R90" s="71"/>
      <c r="S90" s="59">
        <f t="shared" si="7"/>
        <v>0</v>
      </c>
      <c r="U90" s="59"/>
      <c r="V90" s="59">
        <f t="shared" si="8"/>
        <v>0</v>
      </c>
      <c r="W90" s="59">
        <f t="shared" si="9"/>
        <v>0</v>
      </c>
      <c r="X90" s="59">
        <f t="shared" si="10"/>
        <v>0</v>
      </c>
      <c r="Y90" s="59">
        <f t="shared" si="11"/>
        <v>0</v>
      </c>
      <c r="Z90" s="59">
        <f t="shared" si="12"/>
        <v>0</v>
      </c>
    </row>
    <row r="91" spans="2:26" ht="51">
      <c r="B91" s="21">
        <v>11.3</v>
      </c>
      <c r="C91" s="23" t="s">
        <v>7</v>
      </c>
      <c r="D91" s="24" t="s">
        <v>252</v>
      </c>
      <c r="E91" s="44" t="s">
        <v>499</v>
      </c>
      <c r="F91" s="55"/>
      <c r="G91" s="55"/>
      <c r="H91" s="55"/>
      <c r="I91" s="54"/>
      <c r="J91" s="55"/>
      <c r="K91" s="55"/>
      <c r="R91" s="71"/>
      <c r="S91" s="59">
        <f t="shared" si="7"/>
        <v>0</v>
      </c>
      <c r="U91" s="59"/>
      <c r="V91" s="59">
        <f t="shared" si="8"/>
        <v>0</v>
      </c>
      <c r="W91" s="59">
        <f t="shared" si="9"/>
        <v>0</v>
      </c>
      <c r="X91" s="59">
        <f t="shared" si="10"/>
        <v>0</v>
      </c>
      <c r="Y91" s="59">
        <f t="shared" si="11"/>
        <v>0</v>
      </c>
      <c r="Z91" s="59">
        <f t="shared" si="12"/>
        <v>0</v>
      </c>
    </row>
    <row r="92" spans="2:26" ht="17">
      <c r="B92" s="25">
        <v>11.4</v>
      </c>
      <c r="C92" s="23" t="s">
        <v>7</v>
      </c>
      <c r="D92" s="26" t="s">
        <v>255</v>
      </c>
      <c r="E92" s="45" t="s">
        <v>500</v>
      </c>
      <c r="F92" s="55"/>
      <c r="G92" s="55"/>
      <c r="H92" s="55"/>
      <c r="I92" s="54"/>
      <c r="J92" s="55"/>
      <c r="K92" s="55"/>
      <c r="R92" s="71"/>
      <c r="S92" s="59">
        <f t="shared" si="7"/>
        <v>0</v>
      </c>
      <c r="U92" s="59"/>
      <c r="V92" s="59">
        <f t="shared" si="8"/>
        <v>0</v>
      </c>
      <c r="W92" s="59">
        <f t="shared" si="9"/>
        <v>0</v>
      </c>
      <c r="X92" s="59">
        <f t="shared" si="10"/>
        <v>0</v>
      </c>
      <c r="Y92" s="59">
        <f t="shared" si="11"/>
        <v>0</v>
      </c>
      <c r="Z92" s="59">
        <f t="shared" si="12"/>
        <v>0</v>
      </c>
    </row>
    <row r="93" spans="2:26" ht="51">
      <c r="B93" s="60">
        <v>12</v>
      </c>
      <c r="C93" s="61"/>
      <c r="D93" s="62" t="s">
        <v>258</v>
      </c>
      <c r="E93" s="63"/>
      <c r="F93" s="64" t="s">
        <v>521</v>
      </c>
      <c r="G93" s="64" t="s">
        <v>522</v>
      </c>
      <c r="H93" s="64" t="s">
        <v>523</v>
      </c>
      <c r="I93" s="64" t="s">
        <v>524</v>
      </c>
      <c r="J93" s="65" t="s">
        <v>525</v>
      </c>
      <c r="K93" s="64" t="s">
        <v>526</v>
      </c>
      <c r="R93" s="70"/>
      <c r="S93" s="59"/>
      <c r="U93" s="59"/>
      <c r="V93" s="59"/>
      <c r="W93" s="59"/>
      <c r="X93" s="59"/>
      <c r="Y93" s="59"/>
      <c r="Z93" s="59"/>
    </row>
    <row r="94" spans="2:26" ht="33" customHeight="1">
      <c r="B94" s="21">
        <v>12.1</v>
      </c>
      <c r="C94" s="23" t="s">
        <v>6</v>
      </c>
      <c r="D94" s="24" t="s">
        <v>259</v>
      </c>
      <c r="E94" s="44" t="s">
        <v>501</v>
      </c>
      <c r="F94" s="55"/>
      <c r="G94" s="55"/>
      <c r="H94" s="55"/>
      <c r="I94" s="54"/>
      <c r="J94" s="55"/>
      <c r="K94" s="55"/>
      <c r="R94" s="71"/>
      <c r="S94" s="59">
        <f t="shared" si="7"/>
        <v>0</v>
      </c>
      <c r="U94" s="59"/>
      <c r="V94" s="59">
        <f t="shared" si="8"/>
        <v>0</v>
      </c>
      <c r="W94" s="59">
        <f t="shared" si="9"/>
        <v>0</v>
      </c>
      <c r="X94" s="59">
        <f t="shared" si="10"/>
        <v>0</v>
      </c>
      <c r="Y94" s="59">
        <f t="shared" si="11"/>
        <v>0</v>
      </c>
      <c r="Z94" s="59">
        <f t="shared" si="12"/>
        <v>0</v>
      </c>
    </row>
    <row r="95" spans="2:26" ht="34">
      <c r="B95" s="25">
        <v>12.2</v>
      </c>
      <c r="C95" s="23" t="s">
        <v>6</v>
      </c>
      <c r="D95" s="26" t="s">
        <v>263</v>
      </c>
      <c r="E95" s="45" t="s">
        <v>502</v>
      </c>
      <c r="F95" s="55"/>
      <c r="G95" s="55"/>
      <c r="H95" s="55"/>
      <c r="I95" s="54"/>
      <c r="J95" s="55"/>
      <c r="K95" s="55"/>
      <c r="R95" s="71"/>
      <c r="S95" s="59">
        <f t="shared" si="7"/>
        <v>0</v>
      </c>
      <c r="U95" s="59"/>
      <c r="V95" s="59">
        <f t="shared" si="8"/>
        <v>0</v>
      </c>
      <c r="W95" s="59">
        <f t="shared" si="9"/>
        <v>0</v>
      </c>
      <c r="X95" s="59">
        <f t="shared" si="10"/>
        <v>0</v>
      </c>
      <c r="Y95" s="59">
        <f t="shared" si="11"/>
        <v>0</v>
      </c>
      <c r="Z95" s="59">
        <f t="shared" si="12"/>
        <v>0</v>
      </c>
    </row>
    <row r="96" spans="2:26" ht="34">
      <c r="B96" s="21">
        <v>12.3</v>
      </c>
      <c r="C96" s="23" t="s">
        <v>6</v>
      </c>
      <c r="D96" s="24" t="s">
        <v>265</v>
      </c>
      <c r="E96" s="44" t="s">
        <v>503</v>
      </c>
      <c r="F96" s="55"/>
      <c r="G96" s="55"/>
      <c r="H96" s="55"/>
      <c r="I96" s="54"/>
      <c r="J96" s="55"/>
      <c r="K96" s="55"/>
      <c r="R96" s="71"/>
      <c r="S96" s="59">
        <f t="shared" si="7"/>
        <v>0</v>
      </c>
      <c r="U96" s="59"/>
      <c r="V96" s="59">
        <f t="shared" si="8"/>
        <v>0</v>
      </c>
      <c r="W96" s="59">
        <f t="shared" si="9"/>
        <v>0</v>
      </c>
      <c r="X96" s="59">
        <f t="shared" si="10"/>
        <v>0</v>
      </c>
      <c r="Y96" s="59">
        <f t="shared" si="11"/>
        <v>0</v>
      </c>
      <c r="Z96" s="59">
        <f t="shared" si="12"/>
        <v>0</v>
      </c>
    </row>
    <row r="97" spans="2:26" ht="34">
      <c r="B97" s="25">
        <v>12.4</v>
      </c>
      <c r="C97" s="23" t="s">
        <v>6</v>
      </c>
      <c r="D97" s="26" t="s">
        <v>267</v>
      </c>
      <c r="E97" s="45" t="s">
        <v>504</v>
      </c>
      <c r="F97" s="55"/>
      <c r="G97" s="55"/>
      <c r="H97" s="55"/>
      <c r="I97" s="54"/>
      <c r="J97" s="55"/>
      <c r="K97" s="55"/>
      <c r="R97" s="71"/>
      <c r="S97" s="59">
        <f t="shared" si="7"/>
        <v>0</v>
      </c>
      <c r="U97" s="59"/>
      <c r="V97" s="59">
        <f t="shared" si="8"/>
        <v>0</v>
      </c>
      <c r="W97" s="59">
        <f t="shared" si="9"/>
        <v>0</v>
      </c>
      <c r="X97" s="59">
        <f t="shared" si="10"/>
        <v>0</v>
      </c>
      <c r="Y97" s="59">
        <f t="shared" si="11"/>
        <v>0</v>
      </c>
      <c r="Z97" s="59">
        <f t="shared" si="12"/>
        <v>0</v>
      </c>
    </row>
    <row r="98" spans="2:26" ht="34">
      <c r="B98" s="21">
        <v>12.5</v>
      </c>
      <c r="C98" s="23" t="s">
        <v>6</v>
      </c>
      <c r="D98" s="24" t="s">
        <v>269</v>
      </c>
      <c r="E98" s="44" t="s">
        <v>505</v>
      </c>
      <c r="F98" s="55"/>
      <c r="G98" s="55"/>
      <c r="H98" s="55"/>
      <c r="I98" s="54"/>
      <c r="J98" s="55"/>
      <c r="K98" s="55"/>
      <c r="R98" s="71"/>
      <c r="S98" s="59">
        <f t="shared" si="7"/>
        <v>0</v>
      </c>
      <c r="U98" s="59"/>
      <c r="V98" s="59">
        <f t="shared" si="8"/>
        <v>0</v>
      </c>
      <c r="W98" s="59">
        <f t="shared" si="9"/>
        <v>0</v>
      </c>
      <c r="X98" s="59">
        <f t="shared" si="10"/>
        <v>0</v>
      </c>
      <c r="Y98" s="59">
        <f t="shared" si="11"/>
        <v>0</v>
      </c>
      <c r="Z98" s="59">
        <f t="shared" si="12"/>
        <v>0</v>
      </c>
    </row>
    <row r="99" spans="2:26" ht="51">
      <c r="B99" s="25">
        <v>12.6</v>
      </c>
      <c r="C99" s="23" t="s">
        <v>6</v>
      </c>
      <c r="D99" s="26" t="s">
        <v>271</v>
      </c>
      <c r="E99" s="45" t="s">
        <v>506</v>
      </c>
      <c r="F99" s="55"/>
      <c r="G99" s="55"/>
      <c r="H99" s="55"/>
      <c r="I99" s="54"/>
      <c r="J99" s="55"/>
      <c r="K99" s="55"/>
      <c r="R99" s="71"/>
      <c r="S99" s="59">
        <f t="shared" si="7"/>
        <v>0</v>
      </c>
      <c r="U99" s="59"/>
      <c r="V99" s="59">
        <f t="shared" si="8"/>
        <v>0</v>
      </c>
      <c r="W99" s="59">
        <f t="shared" si="9"/>
        <v>0</v>
      </c>
      <c r="X99" s="59">
        <f t="shared" si="10"/>
        <v>0</v>
      </c>
      <c r="Y99" s="59">
        <f t="shared" si="11"/>
        <v>0</v>
      </c>
      <c r="Z99" s="59">
        <f t="shared" si="12"/>
        <v>0</v>
      </c>
    </row>
    <row r="100" spans="2:26" ht="34">
      <c r="B100" s="21">
        <v>12.7</v>
      </c>
      <c r="C100" s="23" t="s">
        <v>6</v>
      </c>
      <c r="D100" s="24" t="s">
        <v>273</v>
      </c>
      <c r="E100" s="44" t="s">
        <v>507</v>
      </c>
      <c r="F100" s="55"/>
      <c r="G100" s="55"/>
      <c r="H100" s="55"/>
      <c r="I100" s="54"/>
      <c r="J100" s="55"/>
      <c r="K100" s="55"/>
      <c r="R100" s="71"/>
      <c r="S100" s="59">
        <f t="shared" si="7"/>
        <v>0</v>
      </c>
      <c r="U100" s="59"/>
      <c r="V100" s="59">
        <f t="shared" si="8"/>
        <v>0</v>
      </c>
      <c r="W100" s="59">
        <f t="shared" si="9"/>
        <v>0</v>
      </c>
      <c r="X100" s="59">
        <f t="shared" si="10"/>
        <v>0</v>
      </c>
      <c r="Y100" s="59">
        <f t="shared" si="11"/>
        <v>0</v>
      </c>
      <c r="Z100" s="59">
        <f t="shared" si="12"/>
        <v>0</v>
      </c>
    </row>
    <row r="101" spans="2:26" ht="34">
      <c r="B101" s="37">
        <v>12.8</v>
      </c>
      <c r="C101" s="32" t="s">
        <v>7</v>
      </c>
      <c r="D101" s="26" t="s">
        <v>275</v>
      </c>
      <c r="E101" s="45" t="s">
        <v>508</v>
      </c>
      <c r="F101" s="55"/>
      <c r="G101" s="55"/>
      <c r="H101" s="55"/>
      <c r="I101" s="54"/>
      <c r="J101" s="55"/>
      <c r="K101" s="55"/>
      <c r="R101" s="72"/>
      <c r="S101" s="59">
        <f t="shared" si="7"/>
        <v>0</v>
      </c>
      <c r="U101" s="59"/>
      <c r="V101" s="59">
        <f t="shared" si="8"/>
        <v>0</v>
      </c>
      <c r="W101" s="59">
        <f t="shared" si="9"/>
        <v>0</v>
      </c>
      <c r="X101" s="59">
        <f t="shared" si="10"/>
        <v>0</v>
      </c>
      <c r="Y101" s="59">
        <f t="shared" si="11"/>
        <v>0</v>
      </c>
      <c r="Z101" s="59">
        <f t="shared" si="12"/>
        <v>0</v>
      </c>
    </row>
    <row r="102" spans="2:26" ht="51">
      <c r="B102" s="35">
        <v>12.9</v>
      </c>
      <c r="C102" s="32" t="s">
        <v>7</v>
      </c>
      <c r="D102" s="24" t="s">
        <v>277</v>
      </c>
      <c r="E102" s="44" t="s">
        <v>509</v>
      </c>
      <c r="F102" s="55"/>
      <c r="G102" s="55"/>
      <c r="H102" s="55"/>
      <c r="I102" s="54"/>
      <c r="J102" s="55"/>
      <c r="K102" s="55"/>
      <c r="R102" s="72"/>
      <c r="S102" s="59">
        <f t="shared" si="7"/>
        <v>0</v>
      </c>
      <c r="U102" s="59"/>
      <c r="V102" s="59">
        <f t="shared" si="8"/>
        <v>0</v>
      </c>
      <c r="W102" s="59">
        <f t="shared" si="9"/>
        <v>0</v>
      </c>
      <c r="X102" s="59">
        <f t="shared" si="10"/>
        <v>0</v>
      </c>
      <c r="Y102" s="59">
        <f t="shared" si="11"/>
        <v>0</v>
      </c>
      <c r="Z102" s="59">
        <f t="shared" si="12"/>
        <v>0</v>
      </c>
    </row>
    <row r="103" spans="2:26" ht="34">
      <c r="B103" s="31">
        <v>12.1</v>
      </c>
      <c r="C103" s="23" t="s">
        <v>24</v>
      </c>
      <c r="D103" s="26" t="s">
        <v>279</v>
      </c>
      <c r="E103" s="45" t="s">
        <v>510</v>
      </c>
      <c r="F103" s="55"/>
      <c r="G103" s="55"/>
      <c r="H103" s="55"/>
      <c r="I103" s="54"/>
      <c r="J103" s="55"/>
      <c r="K103" s="55"/>
      <c r="R103" s="71"/>
      <c r="S103" s="59">
        <f t="shared" si="7"/>
        <v>0</v>
      </c>
      <c r="U103" s="59"/>
      <c r="V103" s="59">
        <f t="shared" si="8"/>
        <v>0</v>
      </c>
      <c r="W103" s="59">
        <f t="shared" si="9"/>
        <v>0</v>
      </c>
      <c r="X103" s="59">
        <f t="shared" si="10"/>
        <v>0</v>
      </c>
      <c r="Y103" s="59">
        <f t="shared" si="11"/>
        <v>0</v>
      </c>
      <c r="Z103" s="59">
        <f t="shared" si="12"/>
        <v>0</v>
      </c>
    </row>
    <row r="104" spans="2:26" ht="51">
      <c r="B104" s="60">
        <v>13</v>
      </c>
      <c r="C104" s="61"/>
      <c r="D104" s="62" t="s">
        <v>281</v>
      </c>
      <c r="E104" s="63"/>
      <c r="F104" s="64" t="s">
        <v>521</v>
      </c>
      <c r="G104" s="64" t="s">
        <v>522</v>
      </c>
      <c r="H104" s="64" t="s">
        <v>523</v>
      </c>
      <c r="I104" s="64" t="s">
        <v>524</v>
      </c>
      <c r="J104" s="65" t="s">
        <v>525</v>
      </c>
      <c r="K104" s="64" t="s">
        <v>526</v>
      </c>
      <c r="R104" s="70"/>
      <c r="S104" s="59"/>
      <c r="U104" s="59"/>
      <c r="V104" s="59"/>
      <c r="W104" s="59"/>
      <c r="X104" s="59"/>
      <c r="Y104" s="59"/>
      <c r="Z104" s="59"/>
    </row>
    <row r="105" spans="2:26" ht="34">
      <c r="B105" s="21">
        <v>13.1</v>
      </c>
      <c r="C105" s="23" t="s">
        <v>7</v>
      </c>
      <c r="D105" s="24" t="s">
        <v>282</v>
      </c>
      <c r="E105" s="44" t="s">
        <v>511</v>
      </c>
      <c r="F105" s="55"/>
      <c r="G105" s="55"/>
      <c r="H105" s="55"/>
      <c r="I105" s="54"/>
      <c r="J105" s="55"/>
      <c r="K105" s="55"/>
      <c r="R105" s="71"/>
      <c r="S105" s="59">
        <f t="shared" si="7"/>
        <v>0</v>
      </c>
      <c r="U105" s="59"/>
      <c r="V105" s="59">
        <f t="shared" si="8"/>
        <v>0</v>
      </c>
      <c r="W105" s="59">
        <f t="shared" si="9"/>
        <v>0</v>
      </c>
      <c r="X105" s="59">
        <f t="shared" si="10"/>
        <v>0</v>
      </c>
      <c r="Y105" s="59">
        <f t="shared" si="11"/>
        <v>0</v>
      </c>
      <c r="Z105" s="59">
        <f t="shared" si="12"/>
        <v>0</v>
      </c>
    </row>
    <row r="106" spans="2:26" ht="34">
      <c r="B106" s="25">
        <v>13.2</v>
      </c>
      <c r="C106" s="23" t="s">
        <v>7</v>
      </c>
      <c r="D106" s="26" t="s">
        <v>286</v>
      </c>
      <c r="E106" s="45" t="s">
        <v>512</v>
      </c>
      <c r="F106" s="55"/>
      <c r="G106" s="55"/>
      <c r="H106" s="55"/>
      <c r="I106" s="54"/>
      <c r="J106" s="55"/>
      <c r="K106" s="55"/>
      <c r="R106" s="71"/>
      <c r="S106" s="59">
        <f t="shared" si="7"/>
        <v>0</v>
      </c>
      <c r="U106" s="59"/>
      <c r="V106" s="59">
        <f t="shared" si="8"/>
        <v>0</v>
      </c>
      <c r="W106" s="59">
        <f t="shared" si="9"/>
        <v>0</v>
      </c>
      <c r="X106" s="59">
        <f t="shared" si="10"/>
        <v>0</v>
      </c>
      <c r="Y106" s="59">
        <f t="shared" si="11"/>
        <v>0</v>
      </c>
      <c r="Z106" s="59">
        <f t="shared" si="12"/>
        <v>0</v>
      </c>
    </row>
    <row r="107" spans="2:26" ht="51">
      <c r="B107" s="60">
        <v>14</v>
      </c>
      <c r="C107" s="61"/>
      <c r="D107" s="62" t="s">
        <v>290</v>
      </c>
      <c r="E107" s="63"/>
      <c r="F107" s="64" t="s">
        <v>521</v>
      </c>
      <c r="G107" s="64" t="s">
        <v>522</v>
      </c>
      <c r="H107" s="64" t="s">
        <v>523</v>
      </c>
      <c r="I107" s="64" t="s">
        <v>524</v>
      </c>
      <c r="J107" s="65" t="s">
        <v>525</v>
      </c>
      <c r="K107" s="64" t="s">
        <v>526</v>
      </c>
      <c r="R107" s="70"/>
      <c r="S107" s="59"/>
      <c r="U107" s="59"/>
      <c r="V107" s="59"/>
      <c r="W107" s="59"/>
      <c r="X107" s="59"/>
      <c r="Y107" s="59"/>
      <c r="Z107" s="59"/>
    </row>
    <row r="108" spans="2:26" ht="34">
      <c r="B108" s="21">
        <v>14.1</v>
      </c>
      <c r="C108" s="23" t="s">
        <v>6</v>
      </c>
      <c r="D108" s="24" t="s">
        <v>291</v>
      </c>
      <c r="E108" s="44" t="s">
        <v>513</v>
      </c>
      <c r="F108" s="55"/>
      <c r="G108" s="55"/>
      <c r="H108" s="55"/>
      <c r="I108" s="54"/>
      <c r="J108" s="55"/>
      <c r="K108" s="55"/>
      <c r="R108" s="71"/>
      <c r="S108" s="59">
        <f t="shared" si="7"/>
        <v>0</v>
      </c>
      <c r="U108" s="59"/>
      <c r="V108" s="59">
        <f t="shared" si="8"/>
        <v>0</v>
      </c>
      <c r="W108" s="59">
        <f t="shared" si="9"/>
        <v>0</v>
      </c>
      <c r="X108" s="59">
        <f t="shared" si="10"/>
        <v>0</v>
      </c>
      <c r="Y108" s="59">
        <f t="shared" si="11"/>
        <v>0</v>
      </c>
      <c r="Z108" s="59">
        <f t="shared" si="12"/>
        <v>0</v>
      </c>
    </row>
    <row r="109" spans="2:26" ht="51">
      <c r="B109" s="25">
        <v>14.2</v>
      </c>
      <c r="C109" s="23" t="s">
        <v>7</v>
      </c>
      <c r="D109" s="26" t="s">
        <v>295</v>
      </c>
      <c r="E109" s="45" t="s">
        <v>514</v>
      </c>
      <c r="F109" s="55"/>
      <c r="G109" s="55"/>
      <c r="H109" s="55"/>
      <c r="I109" s="54"/>
      <c r="J109" s="55"/>
      <c r="K109" s="55"/>
      <c r="R109" s="71"/>
      <c r="S109" s="59">
        <f t="shared" si="7"/>
        <v>0</v>
      </c>
      <c r="U109" s="59"/>
      <c r="V109" s="59">
        <f t="shared" si="8"/>
        <v>0</v>
      </c>
      <c r="W109" s="59">
        <f t="shared" si="9"/>
        <v>0</v>
      </c>
      <c r="X109" s="59">
        <f t="shared" si="10"/>
        <v>0</v>
      </c>
      <c r="Y109" s="59">
        <f t="shared" si="11"/>
        <v>0</v>
      </c>
      <c r="Z109" s="59">
        <f t="shared" si="12"/>
        <v>0</v>
      </c>
    </row>
    <row r="110" spans="2:26" ht="34">
      <c r="B110" s="21">
        <v>14.3</v>
      </c>
      <c r="C110" s="23" t="s">
        <v>7</v>
      </c>
      <c r="D110" s="24" t="s">
        <v>298</v>
      </c>
      <c r="E110" s="44" t="s">
        <v>515</v>
      </c>
      <c r="F110" s="55"/>
      <c r="G110" s="55"/>
      <c r="H110" s="55"/>
      <c r="I110" s="54"/>
      <c r="J110" s="55"/>
      <c r="K110" s="55"/>
      <c r="R110" s="71"/>
      <c r="S110" s="59">
        <f t="shared" si="7"/>
        <v>0</v>
      </c>
      <c r="U110" s="59"/>
      <c r="V110" s="59">
        <f t="shared" si="8"/>
        <v>0</v>
      </c>
      <c r="W110" s="59">
        <f t="shared" si="9"/>
        <v>0</v>
      </c>
      <c r="X110" s="59">
        <f t="shared" si="10"/>
        <v>0</v>
      </c>
      <c r="Y110" s="59">
        <f t="shared" si="11"/>
        <v>0</v>
      </c>
      <c r="Z110" s="59">
        <f t="shared" si="12"/>
        <v>0</v>
      </c>
    </row>
    <row r="111" spans="2:26" ht="34">
      <c r="B111" s="25">
        <v>14.4</v>
      </c>
      <c r="C111" s="23" t="s">
        <v>24</v>
      </c>
      <c r="D111" s="26" t="s">
        <v>301</v>
      </c>
      <c r="E111" s="45" t="s">
        <v>517</v>
      </c>
      <c r="F111" s="55"/>
      <c r="G111" s="55"/>
      <c r="H111" s="55"/>
      <c r="I111" s="54"/>
      <c r="J111" s="55"/>
      <c r="K111" s="55"/>
      <c r="R111" s="71"/>
      <c r="S111" s="59">
        <f t="shared" si="7"/>
        <v>0</v>
      </c>
      <c r="U111" s="59"/>
      <c r="V111" s="59">
        <f t="shared" si="8"/>
        <v>0</v>
      </c>
      <c r="W111" s="59">
        <f t="shared" si="9"/>
        <v>0</v>
      </c>
      <c r="X111" s="59">
        <f t="shared" si="10"/>
        <v>0</v>
      </c>
      <c r="Y111" s="59">
        <f t="shared" si="11"/>
        <v>0</v>
      </c>
      <c r="Z111" s="59">
        <f t="shared" si="12"/>
        <v>0</v>
      </c>
    </row>
    <row r="112" spans="2:26" ht="34">
      <c r="B112" s="25">
        <v>14.5</v>
      </c>
      <c r="C112" s="23"/>
      <c r="D112" s="26" t="s">
        <v>305</v>
      </c>
      <c r="E112" s="45" t="s">
        <v>516</v>
      </c>
      <c r="F112" s="55"/>
      <c r="G112" s="55"/>
      <c r="H112" s="55"/>
      <c r="I112" s="54"/>
      <c r="J112" s="55"/>
      <c r="K112" s="55"/>
      <c r="R112" s="71"/>
      <c r="S112" s="59">
        <f t="shared" si="7"/>
        <v>0</v>
      </c>
      <c r="U112" s="59"/>
      <c r="V112" s="59">
        <f t="shared" si="8"/>
        <v>0</v>
      </c>
      <c r="W112" s="59">
        <f t="shared" si="9"/>
        <v>0</v>
      </c>
      <c r="X112" s="59">
        <f t="shared" si="10"/>
        <v>0</v>
      </c>
      <c r="Y112" s="59">
        <f t="shared" si="11"/>
        <v>0</v>
      </c>
      <c r="Z112" s="59">
        <f t="shared" si="12"/>
        <v>0</v>
      </c>
    </row>
    <row r="113" spans="2:26" ht="51">
      <c r="B113" s="60">
        <v>15</v>
      </c>
      <c r="C113" s="61"/>
      <c r="D113" s="62" t="s">
        <v>307</v>
      </c>
      <c r="E113" s="63"/>
      <c r="F113" s="64" t="s">
        <v>521</v>
      </c>
      <c r="G113" s="64" t="s">
        <v>522</v>
      </c>
      <c r="H113" s="64" t="s">
        <v>523</v>
      </c>
      <c r="I113" s="64" t="s">
        <v>524</v>
      </c>
      <c r="J113" s="65" t="s">
        <v>525</v>
      </c>
      <c r="K113" s="64" t="s">
        <v>526</v>
      </c>
      <c r="R113" s="70"/>
      <c r="S113" s="59"/>
      <c r="U113" s="59"/>
      <c r="V113" s="59"/>
      <c r="W113" s="59"/>
      <c r="X113" s="59"/>
      <c r="Y113" s="59"/>
      <c r="Z113" s="59"/>
    </row>
    <row r="114" spans="2:26" ht="34">
      <c r="B114" s="21">
        <v>15.1</v>
      </c>
      <c r="C114" s="23" t="s">
        <v>24</v>
      </c>
      <c r="D114" s="24" t="s">
        <v>308</v>
      </c>
      <c r="E114" s="44" t="s">
        <v>518</v>
      </c>
      <c r="F114" s="54"/>
      <c r="G114" s="55"/>
      <c r="H114" s="55"/>
      <c r="I114" s="54"/>
      <c r="J114" s="55"/>
      <c r="K114" s="55"/>
      <c r="R114" s="71"/>
      <c r="S114" s="59">
        <f t="shared" si="7"/>
        <v>0</v>
      </c>
      <c r="U114" s="59"/>
      <c r="V114" s="59">
        <f t="shared" si="8"/>
        <v>0</v>
      </c>
      <c r="W114" s="59">
        <f t="shared" si="9"/>
        <v>0</v>
      </c>
      <c r="X114" s="59">
        <f t="shared" si="10"/>
        <v>0</v>
      </c>
      <c r="Y114" s="59">
        <f t="shared" si="11"/>
        <v>0</v>
      </c>
      <c r="Z114" s="59">
        <f t="shared" si="12"/>
        <v>0</v>
      </c>
    </row>
    <row r="115" spans="2:26" ht="34">
      <c r="B115" s="25">
        <v>15.2</v>
      </c>
      <c r="C115" s="23" t="s">
        <v>24</v>
      </c>
      <c r="D115" s="26" t="s">
        <v>312</v>
      </c>
      <c r="E115" s="45" t="s">
        <v>519</v>
      </c>
      <c r="F115" s="54"/>
      <c r="G115" s="55"/>
      <c r="H115" s="55"/>
      <c r="I115" s="54"/>
      <c r="J115" s="55"/>
      <c r="K115" s="55"/>
      <c r="R115" s="71"/>
      <c r="S115" s="59">
        <f t="shared" si="7"/>
        <v>0</v>
      </c>
      <c r="U115" s="59"/>
      <c r="V115" s="59">
        <f t="shared" si="8"/>
        <v>0</v>
      </c>
      <c r="W115" s="59">
        <f t="shared" si="9"/>
        <v>0</v>
      </c>
      <c r="X115" s="59">
        <f t="shared" si="10"/>
        <v>0</v>
      </c>
      <c r="Y115" s="59">
        <f t="shared" si="11"/>
        <v>0</v>
      </c>
      <c r="Z115" s="59">
        <f t="shared" si="12"/>
        <v>0</v>
      </c>
    </row>
    <row r="116" spans="2:26">
      <c r="B116" s="38"/>
      <c r="C116" s="38"/>
      <c r="D116" s="39"/>
      <c r="E116" s="20"/>
      <c r="R116" s="71"/>
    </row>
    <row r="117" spans="2:26" ht="17">
      <c r="B117" s="38"/>
      <c r="C117" s="38"/>
      <c r="D117" s="39"/>
      <c r="E117" s="58" t="s">
        <v>520</v>
      </c>
      <c r="F117" s="94">
        <f>COUNTA(F3:F7,F9:F22,F24:F28,F30:F32,F34:F40,F42:F45,F47:F68,F70:F78,F80:F83,F85:F87,F89:F92,F94:F103,F105:F106,F108:F112,F114:F115)</f>
        <v>1</v>
      </c>
      <c r="G117" s="94">
        <f t="shared" ref="G117:J117" si="13">COUNTA(G3:G7,G9:G22,G24:G28,G30:G32,G34:G40,G42:G45,G47:G68,G70:G78,G80:G83,G85:G87,G89:G92,G94:G103,G105:G106,G108:G112,G114:G115)</f>
        <v>1</v>
      </c>
      <c r="H117" s="94">
        <f t="shared" si="13"/>
        <v>0</v>
      </c>
      <c r="I117" s="94">
        <f t="shared" si="13"/>
        <v>0</v>
      </c>
      <c r="J117" s="94">
        <f t="shared" si="13"/>
        <v>0</v>
      </c>
      <c r="R117" s="71"/>
    </row>
    <row r="118" spans="2:26">
      <c r="B118" s="38"/>
      <c r="C118" s="38"/>
      <c r="D118" s="39"/>
      <c r="E118" s="20"/>
      <c r="R118" s="71"/>
    </row>
    <row r="119" spans="2:26">
      <c r="B119" s="38"/>
      <c r="C119" s="38"/>
      <c r="D119" s="40"/>
      <c r="E119" s="20"/>
      <c r="R119" s="71"/>
    </row>
    <row r="120" spans="2:26">
      <c r="B120" s="38"/>
      <c r="C120" s="38"/>
      <c r="D120" s="39"/>
      <c r="E120" s="20"/>
      <c r="R120" s="71"/>
    </row>
    <row r="121" spans="2:26">
      <c r="B121" s="38"/>
      <c r="C121" s="38"/>
      <c r="D121" s="39"/>
      <c r="E121" s="20"/>
      <c r="R121" s="71"/>
    </row>
    <row r="122" spans="2:26">
      <c r="B122" s="38"/>
      <c r="C122" s="38"/>
      <c r="D122" s="41"/>
      <c r="E122" s="1"/>
      <c r="R122" s="71"/>
    </row>
    <row r="123" spans="2:26">
      <c r="B123" s="38"/>
      <c r="C123" s="38"/>
      <c r="D123" s="41"/>
      <c r="E123" s="1"/>
      <c r="R123" s="71"/>
    </row>
    <row r="124" spans="2:26">
      <c r="B124" s="38"/>
      <c r="C124" s="38"/>
      <c r="D124" s="41"/>
      <c r="E124" s="1"/>
      <c r="R124" s="71"/>
    </row>
    <row r="125" spans="2:26">
      <c r="B125" s="38"/>
      <c r="C125" s="38"/>
      <c r="D125" s="41"/>
      <c r="E125" s="1"/>
      <c r="R125" s="71"/>
    </row>
    <row r="126" spans="2:26">
      <c r="B126" s="38"/>
      <c r="C126" s="38"/>
      <c r="D126" s="41"/>
      <c r="E126" s="1"/>
      <c r="R126" s="71"/>
    </row>
    <row r="127" spans="2:26">
      <c r="B127" s="38"/>
      <c r="C127" s="38"/>
      <c r="D127" s="41"/>
      <c r="E127" s="1"/>
      <c r="R127" s="71"/>
    </row>
    <row r="128" spans="2:26">
      <c r="B128" s="38"/>
      <c r="C128" s="38"/>
      <c r="D128" s="41"/>
      <c r="E128" s="1"/>
      <c r="R128" s="71"/>
    </row>
    <row r="129" spans="2:18">
      <c r="B129" s="38"/>
      <c r="C129" s="38"/>
      <c r="D129" s="41"/>
      <c r="E129" s="1"/>
      <c r="R129" s="71"/>
    </row>
    <row r="130" spans="2:18">
      <c r="B130" s="38"/>
      <c r="C130" s="38"/>
      <c r="D130" s="41"/>
      <c r="E130" s="1"/>
      <c r="R130" s="71"/>
    </row>
    <row r="131" spans="2:18">
      <c r="B131" s="38"/>
      <c r="C131" s="38"/>
      <c r="D131" s="41"/>
      <c r="E131" s="1"/>
      <c r="R131" s="71"/>
    </row>
    <row r="132" spans="2:18">
      <c r="B132" s="38"/>
      <c r="C132" s="38"/>
      <c r="D132" s="41"/>
      <c r="E132" s="1"/>
      <c r="R132" s="71"/>
    </row>
    <row r="133" spans="2:18">
      <c r="B133" s="38"/>
      <c r="C133" s="38"/>
      <c r="D133" s="41"/>
      <c r="E133" s="1"/>
      <c r="R133" s="71"/>
    </row>
    <row r="134" spans="2:18">
      <c r="B134" s="38"/>
      <c r="C134" s="38"/>
      <c r="D134" s="41"/>
      <c r="E134" s="1"/>
      <c r="R134" s="71"/>
    </row>
    <row r="135" spans="2:18">
      <c r="B135" s="38"/>
      <c r="C135" s="38"/>
      <c r="D135" s="41"/>
      <c r="E135" s="1"/>
      <c r="R135" s="71"/>
    </row>
    <row r="136" spans="2:18">
      <c r="B136" s="38"/>
      <c r="C136" s="38"/>
      <c r="D136" s="41"/>
      <c r="E136" s="1"/>
      <c r="R136" s="71"/>
    </row>
    <row r="137" spans="2:18">
      <c r="B137" s="38"/>
      <c r="C137" s="38"/>
      <c r="D137" s="41"/>
      <c r="E137" s="1"/>
      <c r="R137" s="71"/>
    </row>
    <row r="138" spans="2:18">
      <c r="B138" s="38"/>
      <c r="C138" s="38"/>
      <c r="D138" s="41"/>
      <c r="E138" s="1"/>
      <c r="R138" s="71"/>
    </row>
    <row r="139" spans="2:18">
      <c r="B139" s="38"/>
      <c r="C139" s="38"/>
      <c r="D139" s="41"/>
      <c r="E139" s="1"/>
      <c r="R139" s="71"/>
    </row>
    <row r="140" spans="2:18">
      <c r="B140" s="38"/>
      <c r="C140" s="38"/>
      <c r="D140" s="41"/>
      <c r="E140" s="1"/>
      <c r="R140" s="71"/>
    </row>
    <row r="141" spans="2:18">
      <c r="B141" s="38"/>
      <c r="C141" s="38"/>
      <c r="D141" s="41"/>
      <c r="E141" s="1"/>
      <c r="R141" s="71"/>
    </row>
    <row r="142" spans="2:18">
      <c r="B142" s="38"/>
      <c r="C142" s="38"/>
      <c r="D142" s="41"/>
      <c r="E142" s="1"/>
      <c r="R142" s="71"/>
    </row>
    <row r="143" spans="2:18">
      <c r="B143" s="38"/>
      <c r="C143" s="38"/>
      <c r="D143" s="41"/>
      <c r="E143" s="1"/>
      <c r="R143" s="71"/>
    </row>
    <row r="144" spans="2:18">
      <c r="B144" s="38"/>
      <c r="C144" s="38"/>
      <c r="D144" s="41"/>
      <c r="E144" s="1"/>
      <c r="R144" s="71"/>
    </row>
    <row r="145" spans="2:18">
      <c r="B145" s="38"/>
      <c r="C145" s="38"/>
      <c r="D145" s="41"/>
      <c r="E145" s="1"/>
      <c r="R145" s="71"/>
    </row>
    <row r="146" spans="2:18">
      <c r="B146" s="38"/>
      <c r="C146" s="38"/>
      <c r="D146" s="41"/>
      <c r="E146" s="1"/>
      <c r="R146" s="71"/>
    </row>
    <row r="147" spans="2:18">
      <c r="B147" s="38"/>
      <c r="C147" s="38"/>
      <c r="D147" s="41"/>
      <c r="E147" s="1"/>
      <c r="R147" s="71"/>
    </row>
    <row r="148" spans="2:18">
      <c r="B148" s="38"/>
      <c r="C148" s="38"/>
      <c r="D148" s="41"/>
      <c r="E148" s="1"/>
      <c r="R148" s="71"/>
    </row>
    <row r="149" spans="2:18">
      <c r="B149" s="38"/>
      <c r="C149" s="38"/>
      <c r="D149" s="41"/>
      <c r="E149" s="1"/>
      <c r="R149" s="71"/>
    </row>
    <row r="150" spans="2:18">
      <c r="B150" s="38"/>
      <c r="C150" s="38"/>
      <c r="D150" s="41"/>
      <c r="E150" s="1"/>
      <c r="R150" s="71"/>
    </row>
    <row r="151" spans="2:18">
      <c r="B151" s="38"/>
      <c r="C151" s="38"/>
      <c r="D151" s="41"/>
      <c r="E151" s="1"/>
      <c r="R151" s="71"/>
    </row>
    <row r="152" spans="2:18">
      <c r="B152" s="38"/>
      <c r="C152" s="38"/>
      <c r="D152" s="41"/>
      <c r="E152" s="1"/>
      <c r="R152" s="71"/>
    </row>
    <row r="153" spans="2:18">
      <c r="B153" s="38"/>
      <c r="C153" s="38"/>
      <c r="D153" s="41"/>
      <c r="E153" s="1"/>
      <c r="R153" s="71"/>
    </row>
    <row r="154" spans="2:18">
      <c r="B154" s="38"/>
      <c r="C154" s="38"/>
      <c r="D154" s="41"/>
      <c r="E154" s="1"/>
      <c r="R154" s="71"/>
    </row>
    <row r="155" spans="2:18">
      <c r="B155" s="38"/>
      <c r="C155" s="38"/>
      <c r="D155" s="41"/>
      <c r="E155" s="1"/>
      <c r="R155" s="71"/>
    </row>
    <row r="156" spans="2:18">
      <c r="B156" s="38"/>
      <c r="C156" s="38"/>
      <c r="D156" s="41"/>
      <c r="E156" s="1"/>
      <c r="R156" s="71"/>
    </row>
    <row r="157" spans="2:18">
      <c r="B157" s="38"/>
      <c r="C157" s="38"/>
      <c r="D157" s="41"/>
      <c r="E157" s="1"/>
      <c r="R157" s="71"/>
    </row>
    <row r="158" spans="2:18">
      <c r="B158" s="38"/>
      <c r="C158" s="38"/>
      <c r="D158" s="41"/>
      <c r="E158" s="1"/>
      <c r="R158" s="71"/>
    </row>
    <row r="159" spans="2:18">
      <c r="B159" s="38"/>
      <c r="C159" s="38"/>
      <c r="D159" s="41"/>
      <c r="E159" s="1"/>
      <c r="R159" s="71"/>
    </row>
    <row r="160" spans="2:18">
      <c r="B160" s="38"/>
      <c r="C160" s="38"/>
      <c r="D160" s="41"/>
      <c r="E160" s="1"/>
      <c r="R160" s="71"/>
    </row>
    <row r="161" spans="2:18">
      <c r="B161" s="38"/>
      <c r="C161" s="38"/>
      <c r="D161" s="41"/>
      <c r="E161" s="1"/>
      <c r="R161" s="71"/>
    </row>
    <row r="162" spans="2:18">
      <c r="B162" s="38"/>
      <c r="C162" s="38"/>
      <c r="D162" s="41"/>
      <c r="E162" s="1"/>
      <c r="R162" s="71"/>
    </row>
    <row r="163" spans="2:18">
      <c r="B163" s="38"/>
      <c r="C163" s="38"/>
      <c r="D163" s="41"/>
      <c r="E163" s="1"/>
      <c r="R163" s="71"/>
    </row>
    <row r="164" spans="2:18">
      <c r="B164" s="38"/>
      <c r="C164" s="38"/>
      <c r="D164" s="41"/>
      <c r="E164" s="1"/>
      <c r="R164" s="71"/>
    </row>
    <row r="165" spans="2:18">
      <c r="B165" s="38"/>
      <c r="C165" s="38"/>
      <c r="D165" s="41"/>
      <c r="E165" s="1"/>
      <c r="R165" s="71"/>
    </row>
    <row r="166" spans="2:18">
      <c r="B166" s="38"/>
      <c r="C166" s="38"/>
      <c r="D166" s="41"/>
      <c r="E166" s="1"/>
      <c r="R166" s="71"/>
    </row>
    <row r="167" spans="2:18">
      <c r="B167" s="38"/>
      <c r="C167" s="38"/>
      <c r="D167" s="41"/>
      <c r="E167" s="1"/>
      <c r="R167" s="71"/>
    </row>
    <row r="168" spans="2:18">
      <c r="B168" s="38"/>
      <c r="C168" s="38"/>
      <c r="D168" s="41"/>
      <c r="E168" s="1"/>
      <c r="R168" s="71"/>
    </row>
    <row r="169" spans="2:18">
      <c r="B169" s="38"/>
      <c r="C169" s="38"/>
      <c r="D169" s="41"/>
      <c r="E169" s="1"/>
      <c r="R169" s="71"/>
    </row>
    <row r="170" spans="2:18">
      <c r="B170" s="38"/>
      <c r="C170" s="38"/>
      <c r="D170" s="41"/>
      <c r="E170" s="1"/>
      <c r="R170" s="71"/>
    </row>
    <row r="171" spans="2:18">
      <c r="B171" s="38"/>
      <c r="C171" s="38"/>
      <c r="D171" s="41"/>
      <c r="E171" s="1"/>
      <c r="R171" s="71"/>
    </row>
    <row r="172" spans="2:18">
      <c r="B172" s="38"/>
      <c r="C172" s="38"/>
      <c r="D172" s="41"/>
      <c r="E172" s="1"/>
      <c r="R172" s="71"/>
    </row>
    <row r="173" spans="2:18">
      <c r="B173" s="38"/>
      <c r="C173" s="38"/>
      <c r="D173" s="41"/>
      <c r="E173" s="1"/>
      <c r="R173" s="71"/>
    </row>
    <row r="174" spans="2:18">
      <c r="B174" s="38"/>
      <c r="C174" s="38"/>
      <c r="D174" s="41"/>
      <c r="E174" s="1"/>
      <c r="R174" s="71"/>
    </row>
    <row r="175" spans="2:18">
      <c r="B175" s="38"/>
      <c r="C175" s="38"/>
      <c r="D175" s="41"/>
      <c r="E175" s="1"/>
      <c r="R175" s="71"/>
    </row>
    <row r="176" spans="2:18">
      <c r="B176" s="38"/>
      <c r="C176" s="38"/>
      <c r="D176" s="41"/>
      <c r="E176" s="1"/>
      <c r="R176" s="71"/>
    </row>
    <row r="177" spans="2:18">
      <c r="B177" s="38"/>
      <c r="C177" s="38"/>
      <c r="D177" s="41"/>
      <c r="E177" s="1"/>
      <c r="R177" s="71"/>
    </row>
    <row r="178" spans="2:18">
      <c r="B178" s="38"/>
      <c r="C178" s="38"/>
      <c r="D178" s="41"/>
      <c r="E178" s="1"/>
      <c r="R178" s="71"/>
    </row>
    <row r="179" spans="2:18">
      <c r="B179" s="38"/>
      <c r="C179" s="38"/>
      <c r="D179" s="41"/>
      <c r="E179" s="1"/>
      <c r="R179" s="71"/>
    </row>
    <row r="180" spans="2:18">
      <c r="B180" s="38"/>
      <c r="C180" s="38"/>
      <c r="D180" s="41"/>
      <c r="E180" s="1"/>
      <c r="R180" s="71"/>
    </row>
    <row r="181" spans="2:18">
      <c r="B181" s="38"/>
      <c r="C181" s="38"/>
      <c r="D181" s="41"/>
      <c r="E181" s="1"/>
      <c r="R181" s="71"/>
    </row>
    <row r="182" spans="2:18">
      <c r="B182" s="38"/>
      <c r="C182" s="38"/>
      <c r="D182" s="41"/>
      <c r="E182" s="1"/>
      <c r="R182" s="71"/>
    </row>
    <row r="183" spans="2:18">
      <c r="B183" s="38"/>
      <c r="C183" s="38"/>
      <c r="D183" s="41"/>
      <c r="E183" s="1"/>
      <c r="R183" s="71"/>
    </row>
    <row r="184" spans="2:18">
      <c r="B184" s="38"/>
      <c r="C184" s="38"/>
      <c r="D184" s="41"/>
      <c r="E184" s="1"/>
      <c r="R184" s="71"/>
    </row>
    <row r="185" spans="2:18">
      <c r="B185" s="38"/>
      <c r="C185" s="38"/>
      <c r="D185" s="41"/>
      <c r="E185" s="1"/>
      <c r="R185" s="71"/>
    </row>
    <row r="186" spans="2:18">
      <c r="B186" s="38"/>
      <c r="C186" s="38"/>
      <c r="D186" s="41"/>
      <c r="E186" s="1"/>
      <c r="R186" s="71"/>
    </row>
    <row r="187" spans="2:18">
      <c r="B187" s="38"/>
      <c r="C187" s="38"/>
      <c r="D187" s="41"/>
      <c r="E187" s="1"/>
      <c r="R187" s="71"/>
    </row>
    <row r="188" spans="2:18">
      <c r="B188" s="38"/>
      <c r="C188" s="38"/>
      <c r="D188" s="41"/>
      <c r="E188" s="1"/>
      <c r="R188" s="71"/>
    </row>
    <row r="189" spans="2:18">
      <c r="B189" s="38"/>
      <c r="C189" s="38"/>
      <c r="D189" s="41"/>
      <c r="E189" s="1"/>
      <c r="R189" s="71"/>
    </row>
    <row r="190" spans="2:18">
      <c r="B190" s="38"/>
      <c r="C190" s="38"/>
      <c r="D190" s="41"/>
      <c r="E190" s="1"/>
      <c r="R190" s="71"/>
    </row>
    <row r="191" spans="2:18">
      <c r="B191" s="38"/>
      <c r="C191" s="38"/>
      <c r="D191" s="41"/>
      <c r="E191" s="1"/>
      <c r="R191" s="71"/>
    </row>
    <row r="192" spans="2:18">
      <c r="B192" s="38"/>
      <c r="C192" s="38"/>
      <c r="D192" s="41"/>
      <c r="E192" s="1"/>
      <c r="R192" s="71"/>
    </row>
    <row r="193" spans="2:18">
      <c r="B193" s="38"/>
      <c r="C193" s="38"/>
      <c r="D193" s="41"/>
      <c r="E193" s="1"/>
      <c r="R193" s="71"/>
    </row>
    <row r="194" spans="2:18">
      <c r="B194" s="38"/>
      <c r="C194" s="38"/>
      <c r="D194" s="41"/>
      <c r="E194" s="1"/>
      <c r="R194" s="71"/>
    </row>
    <row r="195" spans="2:18">
      <c r="B195" s="38"/>
      <c r="C195" s="38"/>
      <c r="D195" s="41"/>
      <c r="E195" s="1"/>
      <c r="R195" s="71"/>
    </row>
    <row r="196" spans="2:18">
      <c r="B196" s="38"/>
      <c r="C196" s="38"/>
      <c r="D196" s="41"/>
      <c r="E196" s="1"/>
      <c r="R196" s="71"/>
    </row>
    <row r="197" spans="2:18">
      <c r="B197" s="38"/>
      <c r="C197" s="38"/>
      <c r="D197" s="41"/>
      <c r="E197" s="1"/>
      <c r="R197" s="71"/>
    </row>
    <row r="198" spans="2:18">
      <c r="B198" s="38"/>
      <c r="C198" s="38"/>
      <c r="D198" s="41"/>
      <c r="E198" s="1"/>
      <c r="R198" s="71"/>
    </row>
    <row r="199" spans="2:18">
      <c r="B199" s="38"/>
      <c r="C199" s="38"/>
      <c r="D199" s="41"/>
      <c r="E199" s="1"/>
      <c r="R199" s="71"/>
    </row>
    <row r="200" spans="2:18">
      <c r="B200" s="38"/>
      <c r="C200" s="38"/>
      <c r="D200" s="41"/>
      <c r="E200" s="1"/>
      <c r="R200" s="71"/>
    </row>
    <row r="201" spans="2:18">
      <c r="B201" s="38"/>
      <c r="C201" s="38"/>
      <c r="D201" s="41"/>
      <c r="E201" s="1"/>
      <c r="R201" s="71"/>
    </row>
    <row r="202" spans="2:18">
      <c r="B202" s="38"/>
      <c r="C202" s="38"/>
      <c r="D202" s="41"/>
      <c r="E202" s="1"/>
      <c r="R202" s="71"/>
    </row>
    <row r="203" spans="2:18">
      <c r="B203" s="38"/>
      <c r="C203" s="38"/>
      <c r="D203" s="41"/>
      <c r="E203" s="1"/>
      <c r="R203" s="71"/>
    </row>
    <row r="204" spans="2:18">
      <c r="B204" s="38"/>
      <c r="C204" s="38"/>
      <c r="D204" s="41"/>
      <c r="E204" s="1"/>
      <c r="R204" s="71"/>
    </row>
    <row r="205" spans="2:18">
      <c r="B205" s="38"/>
      <c r="C205" s="38"/>
      <c r="D205" s="41"/>
      <c r="E205" s="1"/>
      <c r="R205" s="71"/>
    </row>
    <row r="206" spans="2:18">
      <c r="B206" s="38"/>
      <c r="C206" s="38"/>
      <c r="D206" s="41"/>
      <c r="E206" s="1"/>
      <c r="R206" s="71"/>
    </row>
    <row r="207" spans="2:18">
      <c r="B207" s="38"/>
      <c r="C207" s="38"/>
      <c r="D207" s="41"/>
      <c r="E207" s="1"/>
      <c r="R207" s="71"/>
    </row>
    <row r="208" spans="2:18">
      <c r="B208" s="38"/>
      <c r="C208" s="38"/>
      <c r="D208" s="41"/>
      <c r="E208" s="1"/>
      <c r="R208" s="71"/>
    </row>
    <row r="209" spans="2:18">
      <c r="B209" s="38"/>
      <c r="C209" s="38"/>
      <c r="D209" s="41"/>
      <c r="E209" s="1"/>
      <c r="R209" s="71"/>
    </row>
    <row r="210" spans="2:18">
      <c r="B210" s="38"/>
      <c r="C210" s="38"/>
      <c r="D210" s="41"/>
      <c r="E210" s="1"/>
      <c r="R210" s="71"/>
    </row>
    <row r="211" spans="2:18">
      <c r="B211" s="38"/>
      <c r="C211" s="38"/>
      <c r="D211" s="41"/>
      <c r="E211" s="1"/>
      <c r="R211" s="71"/>
    </row>
    <row r="212" spans="2:18">
      <c r="B212" s="38"/>
      <c r="C212" s="38"/>
      <c r="D212" s="41"/>
      <c r="E212" s="1"/>
      <c r="R212" s="71"/>
    </row>
    <row r="213" spans="2:18">
      <c r="B213" s="38"/>
      <c r="C213" s="38"/>
      <c r="D213" s="41"/>
      <c r="E213" s="1"/>
      <c r="R213" s="71"/>
    </row>
    <row r="214" spans="2:18">
      <c r="B214" s="38"/>
      <c r="C214" s="38"/>
      <c r="D214" s="41"/>
      <c r="E214" s="1"/>
      <c r="R214" s="71"/>
    </row>
    <row r="215" spans="2:18">
      <c r="B215" s="38"/>
      <c r="C215" s="38"/>
      <c r="D215" s="41"/>
      <c r="E215" s="1"/>
      <c r="R215" s="71"/>
    </row>
    <row r="216" spans="2:18">
      <c r="B216" s="38"/>
      <c r="C216" s="38"/>
      <c r="D216" s="41"/>
      <c r="E216" s="1"/>
      <c r="R216" s="71"/>
    </row>
    <row r="217" spans="2:18">
      <c r="B217" s="38"/>
      <c r="C217" s="38"/>
      <c r="D217" s="41"/>
      <c r="E217" s="1"/>
      <c r="R217" s="71"/>
    </row>
    <row r="218" spans="2:18">
      <c r="B218" s="38"/>
      <c r="C218" s="38"/>
      <c r="D218" s="41"/>
      <c r="E218" s="1"/>
      <c r="R218" s="71"/>
    </row>
    <row r="219" spans="2:18">
      <c r="B219" s="38"/>
      <c r="C219" s="38"/>
      <c r="D219" s="41"/>
      <c r="E219" s="1"/>
      <c r="R219" s="71"/>
    </row>
    <row r="220" spans="2:18">
      <c r="B220" s="38"/>
      <c r="C220" s="38"/>
      <c r="D220" s="41"/>
      <c r="E220" s="1"/>
      <c r="R220" s="71"/>
    </row>
    <row r="221" spans="2:18">
      <c r="B221" s="38"/>
      <c r="C221" s="38"/>
      <c r="D221" s="41"/>
      <c r="E221" s="1"/>
      <c r="R221" s="71"/>
    </row>
    <row r="222" spans="2:18">
      <c r="B222" s="38"/>
      <c r="C222" s="38"/>
      <c r="D222" s="41"/>
      <c r="E222" s="1"/>
      <c r="R222" s="71"/>
    </row>
    <row r="223" spans="2:18">
      <c r="B223" s="38"/>
      <c r="C223" s="38"/>
      <c r="D223" s="41"/>
      <c r="E223" s="1"/>
      <c r="R223" s="71"/>
    </row>
    <row r="224" spans="2:18">
      <c r="B224" s="38"/>
      <c r="C224" s="38"/>
      <c r="D224" s="41"/>
      <c r="E224" s="1"/>
      <c r="R224" s="71"/>
    </row>
    <row r="225" spans="2:18">
      <c r="B225" s="38"/>
      <c r="C225" s="38"/>
      <c r="D225" s="41"/>
      <c r="E225" s="1"/>
      <c r="R225" s="71"/>
    </row>
    <row r="226" spans="2:18">
      <c r="B226" s="38"/>
      <c r="C226" s="38"/>
      <c r="D226" s="41"/>
      <c r="E226" s="1"/>
      <c r="R226" s="71"/>
    </row>
    <row r="227" spans="2:18">
      <c r="B227" s="38"/>
      <c r="C227" s="38"/>
      <c r="D227" s="41"/>
      <c r="E227" s="1"/>
      <c r="R227" s="71"/>
    </row>
    <row r="228" spans="2:18">
      <c r="B228" s="38"/>
      <c r="C228" s="38"/>
      <c r="D228" s="41"/>
      <c r="E228" s="1"/>
      <c r="R228" s="71"/>
    </row>
    <row r="229" spans="2:18">
      <c r="B229" s="38"/>
      <c r="C229" s="38"/>
      <c r="D229" s="41"/>
      <c r="E229" s="1"/>
      <c r="R229" s="71"/>
    </row>
    <row r="230" spans="2:18">
      <c r="B230" s="38"/>
      <c r="C230" s="38"/>
      <c r="D230" s="41"/>
      <c r="E230" s="1"/>
      <c r="R230" s="71"/>
    </row>
    <row r="231" spans="2:18">
      <c r="B231" s="38"/>
      <c r="C231" s="38"/>
      <c r="D231" s="41"/>
      <c r="E231" s="1"/>
      <c r="R231" s="71"/>
    </row>
    <row r="232" spans="2:18">
      <c r="B232" s="38"/>
      <c r="C232" s="38"/>
      <c r="D232" s="41"/>
      <c r="E232" s="1"/>
      <c r="R232" s="71"/>
    </row>
    <row r="233" spans="2:18">
      <c r="B233" s="38"/>
      <c r="C233" s="38"/>
      <c r="D233" s="41"/>
      <c r="E233" s="1"/>
      <c r="R233" s="71"/>
    </row>
    <row r="234" spans="2:18">
      <c r="B234" s="38"/>
      <c r="C234" s="38"/>
      <c r="D234" s="41"/>
      <c r="E234" s="1"/>
      <c r="R234" s="71"/>
    </row>
    <row r="235" spans="2:18">
      <c r="B235" s="38"/>
      <c r="C235" s="38"/>
      <c r="D235" s="41"/>
      <c r="E235" s="1"/>
      <c r="R235" s="71"/>
    </row>
    <row r="236" spans="2:18">
      <c r="B236" s="38"/>
      <c r="C236" s="38"/>
      <c r="D236" s="41"/>
      <c r="E236" s="1"/>
      <c r="R236" s="71"/>
    </row>
    <row r="237" spans="2:18">
      <c r="B237" s="38"/>
      <c r="C237" s="38"/>
      <c r="D237" s="41"/>
      <c r="E237" s="1"/>
      <c r="R237" s="71"/>
    </row>
    <row r="238" spans="2:18">
      <c r="B238" s="38"/>
      <c r="C238" s="38"/>
      <c r="D238" s="41"/>
      <c r="E238" s="1"/>
      <c r="R238" s="71"/>
    </row>
    <row r="239" spans="2:18">
      <c r="B239" s="38"/>
      <c r="C239" s="38"/>
      <c r="D239" s="41"/>
      <c r="E239" s="1"/>
      <c r="R239" s="71"/>
    </row>
    <row r="240" spans="2:18">
      <c r="B240" s="38"/>
      <c r="C240" s="38"/>
      <c r="D240" s="41"/>
      <c r="E240" s="1"/>
      <c r="R240" s="71"/>
    </row>
    <row r="241" spans="2:18">
      <c r="B241" s="38"/>
      <c r="C241" s="38"/>
      <c r="D241" s="41"/>
      <c r="E241" s="1"/>
      <c r="R241" s="71"/>
    </row>
    <row r="242" spans="2:18">
      <c r="B242" s="38"/>
      <c r="C242" s="38"/>
      <c r="D242" s="41"/>
      <c r="E242" s="1"/>
      <c r="R242" s="71"/>
    </row>
    <row r="243" spans="2:18">
      <c r="B243" s="38"/>
      <c r="C243" s="38"/>
      <c r="D243" s="41"/>
      <c r="E243" s="1"/>
      <c r="R243" s="71"/>
    </row>
    <row r="244" spans="2:18">
      <c r="B244" s="38"/>
      <c r="C244" s="38"/>
      <c r="D244" s="41"/>
      <c r="E244" s="1"/>
      <c r="R244" s="71"/>
    </row>
    <row r="245" spans="2:18">
      <c r="B245" s="38"/>
      <c r="C245" s="38"/>
      <c r="D245" s="41"/>
      <c r="E245" s="1"/>
      <c r="R245" s="71"/>
    </row>
    <row r="246" spans="2:18">
      <c r="B246" s="38"/>
      <c r="C246" s="38"/>
      <c r="D246" s="41"/>
      <c r="E246" s="1"/>
      <c r="R246" s="71"/>
    </row>
    <row r="247" spans="2:18">
      <c r="B247" s="38"/>
      <c r="C247" s="38"/>
      <c r="D247" s="41"/>
      <c r="E247" s="1"/>
      <c r="R247" s="71"/>
    </row>
    <row r="248" spans="2:18">
      <c r="B248" s="38"/>
      <c r="C248" s="38"/>
      <c r="D248" s="41"/>
      <c r="E248" s="1"/>
      <c r="R248" s="71"/>
    </row>
    <row r="249" spans="2:18">
      <c r="B249" s="38"/>
      <c r="C249" s="38"/>
      <c r="D249" s="41"/>
      <c r="E249" s="1"/>
      <c r="R249" s="71"/>
    </row>
    <row r="250" spans="2:18">
      <c r="B250" s="38"/>
      <c r="C250" s="38"/>
      <c r="D250" s="41"/>
      <c r="E250" s="1"/>
      <c r="R250" s="71"/>
    </row>
    <row r="251" spans="2:18">
      <c r="B251" s="38"/>
      <c r="C251" s="38"/>
      <c r="D251" s="41"/>
      <c r="E251" s="1"/>
      <c r="R251" s="71"/>
    </row>
    <row r="252" spans="2:18">
      <c r="B252" s="38"/>
      <c r="C252" s="38"/>
      <c r="D252" s="41"/>
      <c r="E252" s="1"/>
      <c r="R252" s="71"/>
    </row>
    <row r="253" spans="2:18">
      <c r="B253" s="38"/>
      <c r="C253" s="38"/>
      <c r="D253" s="41"/>
      <c r="E253" s="1"/>
      <c r="R253" s="71"/>
    </row>
    <row r="254" spans="2:18">
      <c r="B254" s="38"/>
      <c r="C254" s="38"/>
      <c r="D254" s="41"/>
      <c r="E254" s="1"/>
      <c r="R254" s="71"/>
    </row>
    <row r="255" spans="2:18">
      <c r="B255" s="38"/>
      <c r="C255" s="38"/>
      <c r="D255" s="41"/>
      <c r="E255" s="1"/>
      <c r="R255" s="71"/>
    </row>
    <row r="256" spans="2:18">
      <c r="B256" s="38"/>
      <c r="C256" s="38"/>
      <c r="D256" s="41"/>
      <c r="E256" s="1"/>
      <c r="R256" s="71"/>
    </row>
    <row r="257" spans="2:18">
      <c r="B257" s="38"/>
      <c r="C257" s="38"/>
      <c r="D257" s="41"/>
      <c r="E257" s="1"/>
      <c r="R257" s="71"/>
    </row>
    <row r="258" spans="2:18">
      <c r="B258" s="38"/>
      <c r="C258" s="38"/>
      <c r="D258" s="41"/>
      <c r="E258" s="1"/>
      <c r="R258" s="71"/>
    </row>
    <row r="259" spans="2:18">
      <c r="B259" s="38"/>
      <c r="C259" s="38"/>
      <c r="D259" s="41"/>
      <c r="E259" s="1"/>
      <c r="R259" s="71"/>
    </row>
    <row r="260" spans="2:18">
      <c r="B260" s="38"/>
      <c r="C260" s="38"/>
      <c r="D260" s="41"/>
      <c r="E260" s="1"/>
      <c r="R260" s="71"/>
    </row>
    <row r="261" spans="2:18">
      <c r="B261" s="38"/>
      <c r="C261" s="38"/>
      <c r="D261" s="41"/>
      <c r="E261" s="1"/>
      <c r="R261" s="71"/>
    </row>
    <row r="262" spans="2:18">
      <c r="B262" s="38"/>
      <c r="C262" s="38"/>
      <c r="D262" s="41"/>
      <c r="E262" s="1"/>
      <c r="R262" s="71"/>
    </row>
    <row r="263" spans="2:18">
      <c r="B263" s="38"/>
      <c r="C263" s="38"/>
      <c r="D263" s="41"/>
      <c r="E263" s="1"/>
      <c r="R263" s="71"/>
    </row>
    <row r="264" spans="2:18">
      <c r="B264" s="38"/>
      <c r="C264" s="38"/>
      <c r="D264" s="41"/>
      <c r="E264" s="1"/>
      <c r="R264" s="71"/>
    </row>
    <row r="265" spans="2:18">
      <c r="B265" s="38"/>
      <c r="C265" s="38"/>
      <c r="D265" s="41"/>
      <c r="E265" s="1"/>
      <c r="R265" s="71"/>
    </row>
    <row r="266" spans="2:18">
      <c r="B266" s="38"/>
      <c r="C266" s="38"/>
      <c r="D266" s="41"/>
      <c r="E266" s="1"/>
      <c r="R266" s="71"/>
    </row>
    <row r="267" spans="2:18">
      <c r="B267" s="38"/>
      <c r="C267" s="38"/>
      <c r="D267" s="41"/>
      <c r="E267" s="1"/>
      <c r="R267" s="71"/>
    </row>
    <row r="268" spans="2:18">
      <c r="B268" s="38"/>
      <c r="C268" s="38"/>
      <c r="D268" s="41"/>
      <c r="E268" s="1"/>
      <c r="R268" s="71"/>
    </row>
    <row r="269" spans="2:18">
      <c r="B269" s="38"/>
      <c r="C269" s="38"/>
      <c r="D269" s="41"/>
      <c r="E269" s="1"/>
      <c r="R269" s="71"/>
    </row>
    <row r="270" spans="2:18">
      <c r="B270" s="38"/>
      <c r="C270" s="38"/>
      <c r="D270" s="41"/>
      <c r="E270" s="1"/>
      <c r="R270" s="71"/>
    </row>
    <row r="271" spans="2:18">
      <c r="B271" s="38"/>
      <c r="C271" s="38"/>
      <c r="D271" s="41"/>
      <c r="E271" s="1"/>
      <c r="R271" s="71"/>
    </row>
    <row r="272" spans="2:18">
      <c r="B272" s="38"/>
      <c r="C272" s="38"/>
      <c r="D272" s="41"/>
      <c r="E272" s="1"/>
      <c r="R272" s="71"/>
    </row>
    <row r="273" spans="2:18">
      <c r="B273" s="38"/>
      <c r="C273" s="38"/>
      <c r="D273" s="41"/>
      <c r="E273" s="1"/>
      <c r="R273" s="71"/>
    </row>
    <row r="274" spans="2:18">
      <c r="B274" s="38"/>
      <c r="C274" s="38"/>
      <c r="D274" s="41"/>
      <c r="E274" s="1"/>
      <c r="R274" s="71"/>
    </row>
    <row r="275" spans="2:18">
      <c r="B275" s="38"/>
      <c r="C275" s="38"/>
      <c r="D275" s="41"/>
      <c r="E275" s="1"/>
      <c r="R275" s="71"/>
    </row>
    <row r="276" spans="2:18">
      <c r="B276" s="38"/>
      <c r="C276" s="38"/>
      <c r="D276" s="41"/>
      <c r="E276" s="1"/>
      <c r="R276" s="71"/>
    </row>
    <row r="277" spans="2:18">
      <c r="B277" s="38"/>
      <c r="C277" s="38"/>
      <c r="D277" s="41"/>
      <c r="E277" s="1"/>
      <c r="R277" s="71"/>
    </row>
    <row r="278" spans="2:18">
      <c r="B278" s="38"/>
      <c r="C278" s="38"/>
      <c r="D278" s="41"/>
      <c r="E278" s="1"/>
      <c r="R278" s="71"/>
    </row>
    <row r="279" spans="2:18">
      <c r="B279" s="38"/>
      <c r="C279" s="38"/>
      <c r="D279" s="41"/>
      <c r="E279" s="1"/>
      <c r="R279" s="71"/>
    </row>
    <row r="280" spans="2:18">
      <c r="B280" s="38"/>
      <c r="C280" s="38"/>
      <c r="D280" s="41"/>
      <c r="E280" s="1"/>
      <c r="R280" s="71"/>
    </row>
    <row r="281" spans="2:18">
      <c r="B281" s="38"/>
      <c r="C281" s="38"/>
      <c r="D281" s="41"/>
      <c r="E281" s="1"/>
      <c r="R281" s="71"/>
    </row>
    <row r="282" spans="2:18">
      <c r="B282" s="38"/>
      <c r="C282" s="38"/>
      <c r="D282" s="41"/>
      <c r="E282" s="1"/>
      <c r="R282" s="71"/>
    </row>
    <row r="283" spans="2:18">
      <c r="B283" s="38"/>
      <c r="C283" s="38"/>
      <c r="D283" s="41"/>
      <c r="E283" s="1"/>
      <c r="R283" s="71"/>
    </row>
    <row r="284" spans="2:18">
      <c r="B284" s="38"/>
      <c r="C284" s="38"/>
      <c r="D284" s="41"/>
      <c r="E284" s="1"/>
      <c r="R284" s="71"/>
    </row>
    <row r="285" spans="2:18">
      <c r="B285" s="38"/>
      <c r="C285" s="38"/>
      <c r="D285" s="41"/>
      <c r="E285" s="1"/>
      <c r="R285" s="71"/>
    </row>
    <row r="286" spans="2:18">
      <c r="B286" s="38"/>
      <c r="C286" s="38"/>
      <c r="D286" s="41"/>
      <c r="E286" s="1"/>
      <c r="R286" s="71"/>
    </row>
    <row r="287" spans="2:18">
      <c r="B287" s="38"/>
      <c r="C287" s="38"/>
      <c r="D287" s="41"/>
      <c r="E287" s="1"/>
      <c r="R287" s="71"/>
    </row>
    <row r="288" spans="2:18">
      <c r="B288" s="38"/>
      <c r="C288" s="38"/>
      <c r="D288" s="41"/>
      <c r="E288" s="1"/>
      <c r="R288" s="71"/>
    </row>
    <row r="289" spans="2:18">
      <c r="B289" s="38"/>
      <c r="C289" s="38"/>
      <c r="D289" s="41"/>
      <c r="E289" s="1"/>
      <c r="R289" s="71"/>
    </row>
    <row r="290" spans="2:18">
      <c r="B290" s="38"/>
      <c r="C290" s="38"/>
      <c r="D290" s="41"/>
      <c r="E290" s="1"/>
      <c r="R290" s="71"/>
    </row>
    <row r="291" spans="2:18">
      <c r="B291" s="38"/>
      <c r="C291" s="38"/>
      <c r="D291" s="41"/>
      <c r="E291" s="1"/>
      <c r="R291" s="71"/>
    </row>
    <row r="292" spans="2:18">
      <c r="B292" s="38"/>
      <c r="C292" s="38"/>
      <c r="D292" s="41"/>
      <c r="E292" s="1"/>
      <c r="R292" s="71"/>
    </row>
    <row r="293" spans="2:18">
      <c r="B293" s="38"/>
      <c r="C293" s="38"/>
      <c r="D293" s="41"/>
      <c r="E293" s="1"/>
      <c r="R293" s="71"/>
    </row>
    <row r="294" spans="2:18">
      <c r="B294" s="38"/>
      <c r="C294" s="38"/>
      <c r="D294" s="41"/>
      <c r="E294" s="1"/>
      <c r="R294" s="71"/>
    </row>
    <row r="295" spans="2:18">
      <c r="B295" s="38"/>
      <c r="C295" s="38"/>
      <c r="D295" s="41"/>
      <c r="E295" s="1"/>
      <c r="R295" s="71"/>
    </row>
    <row r="296" spans="2:18">
      <c r="B296" s="38"/>
      <c r="C296" s="38"/>
      <c r="D296" s="41"/>
      <c r="E296" s="1"/>
      <c r="R296" s="71"/>
    </row>
    <row r="297" spans="2:18">
      <c r="B297" s="38"/>
      <c r="C297" s="38"/>
      <c r="D297" s="41"/>
      <c r="E297" s="1"/>
      <c r="R297" s="71"/>
    </row>
    <row r="298" spans="2:18">
      <c r="B298" s="38"/>
      <c r="C298" s="38"/>
      <c r="D298" s="41"/>
      <c r="E298" s="1"/>
      <c r="R298" s="71"/>
    </row>
    <row r="299" spans="2:18">
      <c r="B299" s="38"/>
      <c r="C299" s="38"/>
      <c r="D299" s="41"/>
      <c r="E299" s="1"/>
      <c r="R299" s="71"/>
    </row>
    <row r="300" spans="2:18">
      <c r="B300" s="38"/>
      <c r="C300" s="38"/>
      <c r="D300" s="41"/>
      <c r="E300" s="1"/>
      <c r="R300" s="71"/>
    </row>
    <row r="301" spans="2:18">
      <c r="B301" s="38"/>
      <c r="C301" s="38"/>
      <c r="D301" s="41"/>
      <c r="E301" s="1"/>
      <c r="R301" s="71"/>
    </row>
    <row r="302" spans="2:18">
      <c r="B302" s="38"/>
      <c r="C302" s="38"/>
      <c r="D302" s="41"/>
      <c r="E302" s="1"/>
      <c r="R302" s="71"/>
    </row>
    <row r="303" spans="2:18">
      <c r="B303" s="38"/>
      <c r="C303" s="38"/>
      <c r="D303" s="41"/>
      <c r="E303" s="1"/>
      <c r="R303" s="71"/>
    </row>
    <row r="304" spans="2:18">
      <c r="B304" s="38"/>
      <c r="C304" s="38"/>
      <c r="D304" s="41"/>
      <c r="E304" s="1"/>
      <c r="R304" s="71"/>
    </row>
    <row r="305" spans="2:18">
      <c r="B305" s="38"/>
      <c r="C305" s="38"/>
      <c r="D305" s="41"/>
      <c r="E305" s="1"/>
      <c r="R305" s="71"/>
    </row>
    <row r="306" spans="2:18">
      <c r="B306" s="38"/>
      <c r="C306" s="38"/>
      <c r="D306" s="41"/>
      <c r="E306" s="1"/>
      <c r="R306" s="71"/>
    </row>
    <row r="307" spans="2:18">
      <c r="B307" s="38"/>
      <c r="C307" s="38"/>
      <c r="D307" s="41"/>
      <c r="E307" s="1"/>
      <c r="R307" s="71"/>
    </row>
    <row r="308" spans="2:18">
      <c r="B308" s="38"/>
      <c r="C308" s="38"/>
      <c r="D308" s="41"/>
      <c r="E308" s="1"/>
      <c r="R308" s="71"/>
    </row>
    <row r="309" spans="2:18">
      <c r="B309" s="38"/>
      <c r="C309" s="38"/>
      <c r="D309" s="41"/>
      <c r="E309" s="1"/>
      <c r="R309" s="71"/>
    </row>
    <row r="310" spans="2:18">
      <c r="B310" s="38"/>
      <c r="C310" s="38"/>
      <c r="D310" s="41"/>
      <c r="E310" s="1"/>
      <c r="R310" s="71"/>
    </row>
    <row r="311" spans="2:18">
      <c r="B311" s="38"/>
      <c r="C311" s="38"/>
      <c r="D311" s="41"/>
      <c r="E311" s="1"/>
      <c r="R311" s="71"/>
    </row>
    <row r="312" spans="2:18">
      <c r="B312" s="38"/>
      <c r="C312" s="38"/>
      <c r="D312" s="41"/>
      <c r="E312" s="1"/>
      <c r="R312" s="71"/>
    </row>
    <row r="313" spans="2:18">
      <c r="B313" s="38"/>
      <c r="C313" s="38"/>
      <c r="D313" s="41"/>
      <c r="E313" s="1"/>
      <c r="R313" s="71"/>
    </row>
    <row r="314" spans="2:18">
      <c r="B314" s="38"/>
      <c r="C314" s="38"/>
      <c r="D314" s="41"/>
      <c r="E314" s="1"/>
      <c r="R314" s="71"/>
    </row>
    <row r="315" spans="2:18">
      <c r="B315" s="38"/>
      <c r="C315" s="38"/>
      <c r="D315" s="41"/>
      <c r="E315" s="1"/>
      <c r="R315" s="71"/>
    </row>
    <row r="316" spans="2:18">
      <c r="B316" s="38"/>
      <c r="C316" s="38"/>
      <c r="D316" s="41"/>
      <c r="E316" s="1"/>
      <c r="R316" s="71"/>
    </row>
    <row r="317" spans="2:18">
      <c r="B317" s="38"/>
      <c r="C317" s="38"/>
      <c r="D317" s="41"/>
      <c r="E317" s="1"/>
      <c r="R317" s="71"/>
    </row>
    <row r="318" spans="2:18">
      <c r="B318" s="38"/>
      <c r="C318" s="38"/>
      <c r="D318" s="41"/>
      <c r="E318" s="1"/>
      <c r="R318" s="71"/>
    </row>
    <row r="319" spans="2:18">
      <c r="B319" s="38"/>
      <c r="C319" s="38"/>
      <c r="D319" s="41"/>
      <c r="E319" s="1"/>
      <c r="R319" s="71"/>
    </row>
    <row r="320" spans="2:18">
      <c r="B320" s="38"/>
      <c r="C320" s="38"/>
      <c r="D320" s="41"/>
      <c r="E320" s="1"/>
      <c r="R320" s="71"/>
    </row>
    <row r="321" spans="2:18">
      <c r="B321" s="38"/>
      <c r="C321" s="38"/>
      <c r="D321" s="41"/>
      <c r="E321" s="1"/>
      <c r="R321" s="71"/>
    </row>
    <row r="322" spans="2:18">
      <c r="B322" s="38"/>
      <c r="C322" s="38"/>
      <c r="D322" s="41"/>
      <c r="E322" s="1"/>
      <c r="R322" s="71"/>
    </row>
    <row r="323" spans="2:18">
      <c r="B323" s="38"/>
      <c r="C323" s="38"/>
      <c r="D323" s="41"/>
      <c r="E323" s="1"/>
      <c r="R323" s="71"/>
    </row>
    <row r="324" spans="2:18">
      <c r="B324" s="38"/>
      <c r="C324" s="38"/>
      <c r="D324" s="41"/>
      <c r="E324" s="1"/>
      <c r="R324" s="71"/>
    </row>
    <row r="325" spans="2:18">
      <c r="B325" s="38"/>
      <c r="C325" s="38"/>
      <c r="D325" s="41"/>
      <c r="E325" s="1"/>
      <c r="R325" s="71"/>
    </row>
    <row r="326" spans="2:18">
      <c r="B326" s="38"/>
      <c r="C326" s="38"/>
      <c r="D326" s="41"/>
      <c r="E326" s="1"/>
      <c r="R326" s="71"/>
    </row>
    <row r="327" spans="2:18">
      <c r="B327" s="38"/>
      <c r="C327" s="38"/>
      <c r="D327" s="41"/>
      <c r="E327" s="1"/>
      <c r="R327" s="71"/>
    </row>
    <row r="328" spans="2:18">
      <c r="B328" s="38"/>
      <c r="C328" s="38"/>
      <c r="D328" s="41"/>
      <c r="E328" s="1"/>
      <c r="R328" s="71"/>
    </row>
    <row r="329" spans="2:18">
      <c r="B329" s="38"/>
      <c r="C329" s="38"/>
      <c r="D329" s="41"/>
      <c r="E329" s="1"/>
      <c r="R329" s="71"/>
    </row>
    <row r="330" spans="2:18">
      <c r="B330" s="38"/>
      <c r="C330" s="38"/>
      <c r="D330" s="41"/>
      <c r="E330" s="1"/>
      <c r="R330" s="71"/>
    </row>
    <row r="331" spans="2:18">
      <c r="B331" s="38"/>
      <c r="C331" s="38"/>
      <c r="D331" s="41"/>
      <c r="E331" s="1"/>
      <c r="R331" s="71"/>
    </row>
    <row r="332" spans="2:18">
      <c r="B332" s="38"/>
      <c r="C332" s="38"/>
      <c r="D332" s="41"/>
      <c r="E332" s="1"/>
      <c r="R332" s="71"/>
    </row>
    <row r="333" spans="2:18">
      <c r="B333" s="38"/>
      <c r="C333" s="38"/>
      <c r="D333" s="41"/>
      <c r="E333" s="1"/>
      <c r="R333" s="71"/>
    </row>
    <row r="334" spans="2:18">
      <c r="B334" s="38"/>
      <c r="C334" s="38"/>
      <c r="D334" s="41"/>
      <c r="E334" s="1"/>
      <c r="R334" s="71"/>
    </row>
    <row r="335" spans="2:18">
      <c r="B335" s="38"/>
      <c r="C335" s="38"/>
      <c r="D335" s="41"/>
      <c r="E335" s="1"/>
      <c r="R335" s="71"/>
    </row>
    <row r="336" spans="2:18">
      <c r="B336" s="38"/>
      <c r="C336" s="38"/>
      <c r="D336" s="41"/>
      <c r="E336" s="1"/>
      <c r="R336" s="71"/>
    </row>
    <row r="337" spans="2:18">
      <c r="B337" s="38"/>
      <c r="C337" s="38"/>
      <c r="D337" s="41"/>
      <c r="E337" s="1"/>
      <c r="R337" s="71"/>
    </row>
    <row r="338" spans="2:18">
      <c r="B338" s="38"/>
      <c r="C338" s="38"/>
      <c r="D338" s="41"/>
      <c r="E338" s="1"/>
      <c r="R338" s="71"/>
    </row>
    <row r="339" spans="2:18">
      <c r="B339" s="38"/>
      <c r="C339" s="38"/>
      <c r="D339" s="41"/>
      <c r="E339" s="1"/>
      <c r="R339" s="71"/>
    </row>
    <row r="340" spans="2:18">
      <c r="B340" s="38"/>
      <c r="C340" s="38"/>
      <c r="D340" s="41"/>
      <c r="E340" s="1"/>
      <c r="R340" s="71"/>
    </row>
    <row r="341" spans="2:18">
      <c r="B341" s="38"/>
      <c r="C341" s="38"/>
      <c r="D341" s="41"/>
      <c r="E341" s="1"/>
      <c r="R341" s="71"/>
    </row>
    <row r="342" spans="2:18">
      <c r="B342" s="38"/>
      <c r="C342" s="38"/>
      <c r="D342" s="41"/>
      <c r="E342" s="1"/>
      <c r="R342" s="71"/>
    </row>
    <row r="343" spans="2:18">
      <c r="B343" s="38"/>
      <c r="C343" s="38"/>
      <c r="D343" s="41"/>
      <c r="E343" s="1"/>
      <c r="R343" s="71"/>
    </row>
    <row r="344" spans="2:18">
      <c r="B344" s="38"/>
      <c r="C344" s="38"/>
      <c r="D344" s="41"/>
      <c r="E344" s="1"/>
      <c r="R344" s="71"/>
    </row>
    <row r="345" spans="2:18">
      <c r="B345" s="38"/>
      <c r="C345" s="38"/>
      <c r="D345" s="41"/>
      <c r="E345" s="1"/>
      <c r="R345" s="71"/>
    </row>
    <row r="346" spans="2:18">
      <c r="B346" s="38"/>
      <c r="C346" s="38"/>
      <c r="D346" s="41"/>
      <c r="E346" s="1"/>
      <c r="R346" s="71"/>
    </row>
    <row r="347" spans="2:18">
      <c r="B347" s="38"/>
      <c r="C347" s="38"/>
      <c r="D347" s="41"/>
      <c r="E347" s="1"/>
      <c r="R347" s="71"/>
    </row>
    <row r="348" spans="2:18">
      <c r="B348" s="38"/>
      <c r="C348" s="38"/>
      <c r="D348" s="41"/>
      <c r="E348" s="1"/>
      <c r="R348" s="71"/>
    </row>
    <row r="349" spans="2:18">
      <c r="B349" s="38"/>
      <c r="C349" s="38"/>
      <c r="D349" s="41"/>
      <c r="E349" s="1"/>
      <c r="R349" s="71"/>
    </row>
    <row r="350" spans="2:18">
      <c r="B350" s="38"/>
      <c r="C350" s="38"/>
      <c r="D350" s="41"/>
      <c r="E350" s="1"/>
      <c r="R350" s="71"/>
    </row>
    <row r="351" spans="2:18">
      <c r="B351" s="38"/>
      <c r="C351" s="38"/>
      <c r="D351" s="41"/>
      <c r="E351" s="1"/>
      <c r="R351" s="71"/>
    </row>
    <row r="352" spans="2:18">
      <c r="B352" s="38"/>
      <c r="C352" s="38"/>
      <c r="D352" s="41"/>
      <c r="E352" s="1"/>
      <c r="R352" s="71"/>
    </row>
    <row r="353" spans="2:18">
      <c r="B353" s="38"/>
      <c r="C353" s="38"/>
      <c r="D353" s="41"/>
      <c r="E353" s="1"/>
      <c r="R353" s="71"/>
    </row>
    <row r="354" spans="2:18">
      <c r="B354" s="38"/>
      <c r="C354" s="38"/>
      <c r="D354" s="41"/>
      <c r="E354" s="1"/>
      <c r="R354" s="71"/>
    </row>
    <row r="355" spans="2:18">
      <c r="B355" s="38"/>
      <c r="C355" s="38"/>
      <c r="D355" s="41"/>
      <c r="E355" s="1"/>
      <c r="R355" s="71"/>
    </row>
    <row r="356" spans="2:18">
      <c r="B356" s="38"/>
      <c r="C356" s="38"/>
      <c r="D356" s="41"/>
      <c r="E356" s="1"/>
      <c r="R356" s="71"/>
    </row>
    <row r="357" spans="2:18">
      <c r="B357" s="38"/>
      <c r="C357" s="38"/>
      <c r="D357" s="41"/>
      <c r="E357" s="1"/>
      <c r="R357" s="71"/>
    </row>
    <row r="358" spans="2:18">
      <c r="B358" s="38"/>
      <c r="C358" s="38"/>
      <c r="D358" s="41"/>
      <c r="E358" s="1"/>
      <c r="R358" s="71"/>
    </row>
    <row r="359" spans="2:18">
      <c r="B359" s="38"/>
      <c r="C359" s="38"/>
      <c r="D359" s="41"/>
      <c r="E359" s="1"/>
      <c r="R359" s="71"/>
    </row>
    <row r="360" spans="2:18">
      <c r="B360" s="38"/>
      <c r="C360" s="38"/>
      <c r="D360" s="41"/>
      <c r="E360" s="1"/>
      <c r="R360" s="71"/>
    </row>
    <row r="361" spans="2:18">
      <c r="B361" s="38"/>
      <c r="C361" s="38"/>
      <c r="D361" s="41"/>
      <c r="E361" s="1"/>
      <c r="R361" s="71"/>
    </row>
    <row r="362" spans="2:18">
      <c r="B362" s="38"/>
      <c r="C362" s="38"/>
      <c r="D362" s="41"/>
      <c r="E362" s="1"/>
      <c r="R362" s="71"/>
    </row>
    <row r="363" spans="2:18">
      <c r="B363" s="38"/>
      <c r="C363" s="38"/>
      <c r="D363" s="41"/>
      <c r="E363" s="1"/>
      <c r="R363" s="71"/>
    </row>
    <row r="364" spans="2:18">
      <c r="B364" s="38"/>
      <c r="C364" s="38"/>
      <c r="D364" s="41"/>
      <c r="E364" s="1"/>
      <c r="R364" s="71"/>
    </row>
    <row r="365" spans="2:18">
      <c r="B365" s="38"/>
      <c r="C365" s="38"/>
      <c r="D365" s="41"/>
      <c r="E365" s="1"/>
      <c r="R365" s="71"/>
    </row>
    <row r="366" spans="2:18">
      <c r="B366" s="38"/>
      <c r="C366" s="38"/>
      <c r="D366" s="41"/>
      <c r="E366" s="1"/>
      <c r="R366" s="71"/>
    </row>
    <row r="367" spans="2:18">
      <c r="B367" s="38"/>
      <c r="C367" s="38"/>
      <c r="D367" s="41"/>
      <c r="E367" s="1"/>
      <c r="R367" s="71"/>
    </row>
    <row r="368" spans="2:18">
      <c r="B368" s="38"/>
      <c r="C368" s="38"/>
      <c r="D368" s="41"/>
      <c r="E368" s="1"/>
      <c r="R368" s="71"/>
    </row>
    <row r="369" spans="2:18">
      <c r="B369" s="38"/>
      <c r="C369" s="38"/>
      <c r="D369" s="41"/>
      <c r="E369" s="1"/>
      <c r="R369" s="71"/>
    </row>
    <row r="370" spans="2:18">
      <c r="B370" s="38"/>
      <c r="C370" s="38"/>
      <c r="D370" s="41"/>
      <c r="E370" s="1"/>
      <c r="R370" s="71"/>
    </row>
    <row r="371" spans="2:18">
      <c r="B371" s="38"/>
      <c r="C371" s="38"/>
      <c r="D371" s="41"/>
      <c r="E371" s="1"/>
      <c r="R371" s="71"/>
    </row>
    <row r="372" spans="2:18">
      <c r="B372" s="38"/>
      <c r="C372" s="38"/>
      <c r="D372" s="41"/>
      <c r="E372" s="1"/>
      <c r="R372" s="71"/>
    </row>
    <row r="373" spans="2:18">
      <c r="B373" s="38"/>
      <c r="C373" s="38"/>
      <c r="D373" s="41"/>
      <c r="E373" s="1"/>
      <c r="R373" s="71"/>
    </row>
    <row r="374" spans="2:18">
      <c r="B374" s="38"/>
      <c r="C374" s="38"/>
      <c r="D374" s="41"/>
      <c r="E374" s="1"/>
      <c r="R374" s="71"/>
    </row>
    <row r="375" spans="2:18">
      <c r="B375" s="38"/>
      <c r="C375" s="38"/>
      <c r="D375" s="41"/>
      <c r="E375" s="1"/>
      <c r="R375" s="71"/>
    </row>
    <row r="376" spans="2:18">
      <c r="B376" s="38"/>
      <c r="C376" s="38"/>
      <c r="D376" s="41"/>
      <c r="E376" s="1"/>
      <c r="R376" s="71"/>
    </row>
    <row r="377" spans="2:18">
      <c r="B377" s="38"/>
      <c r="C377" s="38"/>
      <c r="D377" s="41"/>
      <c r="E377" s="1"/>
      <c r="R377" s="71"/>
    </row>
    <row r="378" spans="2:18">
      <c r="B378" s="38"/>
      <c r="C378" s="38"/>
      <c r="D378" s="41"/>
      <c r="E378" s="1"/>
      <c r="R378" s="71"/>
    </row>
    <row r="379" spans="2:18">
      <c r="B379" s="38"/>
      <c r="C379" s="38"/>
      <c r="D379" s="41"/>
      <c r="E379" s="1"/>
      <c r="R379" s="71"/>
    </row>
    <row r="380" spans="2:18">
      <c r="B380" s="38"/>
      <c r="C380" s="38"/>
      <c r="D380" s="41"/>
      <c r="E380" s="1"/>
      <c r="R380" s="71"/>
    </row>
    <row r="381" spans="2:18">
      <c r="B381" s="38"/>
      <c r="C381" s="38"/>
      <c r="D381" s="41"/>
      <c r="E381" s="1"/>
      <c r="R381" s="71"/>
    </row>
    <row r="382" spans="2:18">
      <c r="B382" s="38"/>
      <c r="C382" s="38"/>
      <c r="D382" s="41"/>
      <c r="E382" s="1"/>
      <c r="R382" s="71"/>
    </row>
    <row r="383" spans="2:18">
      <c r="B383" s="38"/>
      <c r="C383" s="38"/>
      <c r="D383" s="41"/>
      <c r="E383" s="1"/>
      <c r="R383" s="71"/>
    </row>
    <row r="384" spans="2:18">
      <c r="B384" s="38"/>
      <c r="C384" s="38"/>
      <c r="D384" s="41"/>
      <c r="E384" s="1"/>
      <c r="R384" s="71"/>
    </row>
    <row r="385" spans="2:18">
      <c r="B385" s="38"/>
      <c r="C385" s="38"/>
      <c r="D385" s="41"/>
      <c r="E385" s="1"/>
      <c r="R385" s="71"/>
    </row>
    <row r="386" spans="2:18">
      <c r="B386" s="38"/>
      <c r="C386" s="38"/>
      <c r="D386" s="41"/>
      <c r="E386" s="1"/>
      <c r="R386" s="71"/>
    </row>
    <row r="387" spans="2:18">
      <c r="B387" s="38"/>
      <c r="C387" s="38"/>
      <c r="D387" s="41"/>
      <c r="E387" s="1"/>
      <c r="R387" s="71"/>
    </row>
    <row r="388" spans="2:18">
      <c r="B388" s="38"/>
      <c r="C388" s="38"/>
      <c r="D388" s="41"/>
      <c r="E388" s="1"/>
      <c r="R388" s="71"/>
    </row>
    <row r="389" spans="2:18">
      <c r="B389" s="38"/>
      <c r="C389" s="38"/>
      <c r="D389" s="41"/>
      <c r="E389" s="1"/>
      <c r="R389" s="71"/>
    </row>
    <row r="390" spans="2:18">
      <c r="B390" s="38"/>
      <c r="C390" s="38"/>
      <c r="D390" s="41"/>
      <c r="E390" s="1"/>
      <c r="R390" s="71"/>
    </row>
    <row r="391" spans="2:18">
      <c r="B391" s="38"/>
      <c r="C391" s="38"/>
      <c r="D391" s="41"/>
      <c r="E391" s="1"/>
      <c r="R391" s="71"/>
    </row>
    <row r="392" spans="2:18">
      <c r="B392" s="38"/>
      <c r="C392" s="38"/>
      <c r="D392" s="41"/>
      <c r="E392" s="1"/>
      <c r="R392" s="71"/>
    </row>
    <row r="393" spans="2:18">
      <c r="B393" s="38"/>
      <c r="C393" s="38"/>
      <c r="D393" s="41"/>
      <c r="E393" s="1"/>
      <c r="R393" s="71"/>
    </row>
    <row r="394" spans="2:18">
      <c r="B394" s="38"/>
      <c r="C394" s="38"/>
      <c r="D394" s="41"/>
      <c r="E394" s="1"/>
      <c r="R394" s="71"/>
    </row>
    <row r="395" spans="2:18">
      <c r="B395" s="38"/>
      <c r="C395" s="38"/>
      <c r="D395" s="41"/>
      <c r="E395" s="1"/>
      <c r="R395" s="71"/>
    </row>
    <row r="396" spans="2:18">
      <c r="B396" s="38"/>
      <c r="C396" s="38"/>
      <c r="D396" s="41"/>
      <c r="E396" s="1"/>
      <c r="R396" s="71"/>
    </row>
    <row r="397" spans="2:18">
      <c r="B397" s="38"/>
      <c r="C397" s="38"/>
      <c r="D397" s="41"/>
      <c r="E397" s="1"/>
      <c r="R397" s="71"/>
    </row>
    <row r="398" spans="2:18">
      <c r="B398" s="38"/>
      <c r="C398" s="38"/>
      <c r="D398" s="41"/>
      <c r="E398" s="1"/>
      <c r="R398" s="71"/>
    </row>
    <row r="399" spans="2:18">
      <c r="B399" s="38"/>
      <c r="C399" s="38"/>
      <c r="D399" s="41"/>
      <c r="E399" s="1"/>
      <c r="R399" s="71"/>
    </row>
    <row r="400" spans="2:18">
      <c r="B400" s="38"/>
      <c r="C400" s="38"/>
      <c r="D400" s="41"/>
      <c r="E400" s="1"/>
      <c r="R400" s="71"/>
    </row>
    <row r="401" spans="2:18">
      <c r="B401" s="38"/>
      <c r="C401" s="38"/>
      <c r="D401" s="41"/>
      <c r="E401" s="1"/>
      <c r="R401" s="71"/>
    </row>
    <row r="402" spans="2:18">
      <c r="B402" s="38"/>
      <c r="C402" s="38"/>
      <c r="D402" s="41"/>
      <c r="E402" s="1"/>
      <c r="R402" s="71"/>
    </row>
    <row r="403" spans="2:18">
      <c r="B403" s="38"/>
      <c r="C403" s="38"/>
      <c r="D403" s="41"/>
      <c r="E403" s="1"/>
      <c r="R403" s="71"/>
    </row>
    <row r="404" spans="2:18">
      <c r="B404" s="38"/>
      <c r="C404" s="38"/>
      <c r="D404" s="41"/>
      <c r="E404" s="1"/>
      <c r="R404" s="71"/>
    </row>
    <row r="405" spans="2:18">
      <c r="B405" s="38"/>
      <c r="C405" s="38"/>
      <c r="D405" s="41"/>
      <c r="E405" s="1"/>
      <c r="R405" s="71"/>
    </row>
    <row r="406" spans="2:18">
      <c r="B406" s="38"/>
      <c r="C406" s="38"/>
      <c r="D406" s="41"/>
      <c r="E406" s="1"/>
      <c r="R406" s="71"/>
    </row>
    <row r="407" spans="2:18">
      <c r="B407" s="38"/>
      <c r="C407" s="38"/>
      <c r="D407" s="41"/>
      <c r="E407" s="1"/>
      <c r="R407" s="71"/>
    </row>
    <row r="408" spans="2:18">
      <c r="B408" s="38"/>
      <c r="C408" s="38"/>
      <c r="D408" s="41"/>
      <c r="E408" s="1"/>
      <c r="R408" s="71"/>
    </row>
    <row r="409" spans="2:18">
      <c r="B409" s="38"/>
      <c r="C409" s="38"/>
      <c r="D409" s="41"/>
      <c r="E409" s="1"/>
      <c r="R409" s="71"/>
    </row>
    <row r="410" spans="2:18">
      <c r="B410" s="38"/>
      <c r="C410" s="38"/>
      <c r="D410" s="41"/>
      <c r="E410" s="1"/>
      <c r="R410" s="71"/>
    </row>
    <row r="411" spans="2:18">
      <c r="B411" s="38"/>
      <c r="C411" s="38"/>
      <c r="D411" s="41"/>
      <c r="E411" s="1"/>
      <c r="R411" s="71"/>
    </row>
    <row r="412" spans="2:18">
      <c r="B412" s="38"/>
      <c r="C412" s="38"/>
      <c r="D412" s="41"/>
      <c r="E412" s="1"/>
      <c r="R412" s="71"/>
    </row>
    <row r="413" spans="2:18">
      <c r="B413" s="38"/>
      <c r="C413" s="38"/>
      <c r="D413" s="41"/>
      <c r="E413" s="1"/>
      <c r="R413" s="71"/>
    </row>
    <row r="414" spans="2:18">
      <c r="B414" s="38"/>
      <c r="C414" s="38"/>
      <c r="D414" s="41"/>
      <c r="E414" s="1"/>
      <c r="R414" s="71"/>
    </row>
    <row r="415" spans="2:18">
      <c r="B415" s="38"/>
      <c r="C415" s="38"/>
      <c r="D415" s="41"/>
      <c r="E415" s="1"/>
      <c r="R415" s="71"/>
    </row>
    <row r="416" spans="2:18">
      <c r="B416" s="38"/>
      <c r="C416" s="38"/>
      <c r="D416" s="41"/>
      <c r="E416" s="1"/>
      <c r="R416" s="71"/>
    </row>
    <row r="417" spans="2:18">
      <c r="B417" s="38"/>
      <c r="C417" s="38"/>
      <c r="D417" s="41"/>
      <c r="E417" s="1"/>
      <c r="R417" s="71"/>
    </row>
    <row r="418" spans="2:18">
      <c r="B418" s="38"/>
      <c r="C418" s="38"/>
      <c r="D418" s="41"/>
      <c r="E418" s="1"/>
      <c r="R418" s="71"/>
    </row>
    <row r="419" spans="2:18">
      <c r="B419" s="38"/>
      <c r="C419" s="38"/>
      <c r="D419" s="41"/>
      <c r="E419" s="1"/>
      <c r="R419" s="71"/>
    </row>
    <row r="420" spans="2:18">
      <c r="B420" s="38"/>
      <c r="C420" s="38"/>
      <c r="D420" s="41"/>
      <c r="E420" s="1"/>
      <c r="R420" s="71"/>
    </row>
    <row r="421" spans="2:18">
      <c r="B421" s="38"/>
      <c r="C421" s="38"/>
      <c r="D421" s="41"/>
      <c r="E421" s="1"/>
      <c r="R421" s="71"/>
    </row>
    <row r="422" spans="2:18">
      <c r="B422" s="38"/>
      <c r="C422" s="38"/>
      <c r="D422" s="41"/>
      <c r="E422" s="1"/>
      <c r="R422" s="71"/>
    </row>
    <row r="423" spans="2:18">
      <c r="B423" s="38"/>
      <c r="C423" s="38"/>
      <c r="D423" s="41"/>
      <c r="E423" s="1"/>
      <c r="R423" s="71"/>
    </row>
    <row r="424" spans="2:18">
      <c r="B424" s="38"/>
      <c r="C424" s="38"/>
      <c r="D424" s="41"/>
      <c r="E424" s="1"/>
      <c r="R424" s="71"/>
    </row>
    <row r="425" spans="2:18">
      <c r="B425" s="38"/>
      <c r="C425" s="38"/>
      <c r="D425" s="41"/>
      <c r="E425" s="1"/>
      <c r="R425" s="71"/>
    </row>
    <row r="426" spans="2:18">
      <c r="B426" s="38"/>
      <c r="C426" s="38"/>
      <c r="D426" s="41"/>
      <c r="E426" s="1"/>
      <c r="R426" s="71"/>
    </row>
    <row r="427" spans="2:18">
      <c r="B427" s="38"/>
      <c r="C427" s="38"/>
      <c r="D427" s="41"/>
      <c r="E427" s="1"/>
      <c r="R427" s="71"/>
    </row>
    <row r="428" spans="2:18">
      <c r="B428" s="38"/>
      <c r="C428" s="38"/>
      <c r="D428" s="41"/>
      <c r="E428" s="1"/>
      <c r="R428" s="71"/>
    </row>
    <row r="429" spans="2:18">
      <c r="B429" s="38"/>
      <c r="C429" s="38"/>
      <c r="D429" s="41"/>
      <c r="E429" s="1"/>
      <c r="R429" s="71"/>
    </row>
    <row r="430" spans="2:18">
      <c r="B430" s="38"/>
      <c r="C430" s="38"/>
      <c r="D430" s="41"/>
      <c r="E430" s="1"/>
      <c r="R430" s="71"/>
    </row>
    <row r="431" spans="2:18">
      <c r="B431" s="38"/>
      <c r="C431" s="38"/>
      <c r="D431" s="41"/>
      <c r="E431" s="1"/>
      <c r="R431" s="71"/>
    </row>
    <row r="432" spans="2:18">
      <c r="B432" s="38"/>
      <c r="C432" s="38"/>
      <c r="D432" s="41"/>
      <c r="E432" s="1"/>
      <c r="R432" s="71"/>
    </row>
    <row r="433" spans="2:18">
      <c r="B433" s="38"/>
      <c r="C433" s="38"/>
      <c r="D433" s="41"/>
      <c r="E433" s="1"/>
      <c r="R433" s="71"/>
    </row>
    <row r="434" spans="2:18">
      <c r="B434" s="38"/>
      <c r="C434" s="38"/>
      <c r="D434" s="41"/>
      <c r="E434" s="1"/>
      <c r="R434" s="71"/>
    </row>
    <row r="435" spans="2:18">
      <c r="B435" s="38"/>
      <c r="C435" s="38"/>
      <c r="D435" s="41"/>
      <c r="E435" s="1"/>
      <c r="R435" s="71"/>
    </row>
    <row r="436" spans="2:18">
      <c r="B436" s="38"/>
      <c r="C436" s="38"/>
      <c r="D436" s="41"/>
      <c r="E436" s="1"/>
      <c r="R436" s="71"/>
    </row>
    <row r="437" spans="2:18">
      <c r="B437" s="38"/>
      <c r="C437" s="38"/>
      <c r="D437" s="41"/>
      <c r="E437" s="1"/>
      <c r="R437" s="71"/>
    </row>
    <row r="438" spans="2:18">
      <c r="B438" s="38"/>
      <c r="C438" s="38"/>
      <c r="D438" s="41"/>
      <c r="E438" s="1"/>
      <c r="R438" s="71"/>
    </row>
    <row r="439" spans="2:18">
      <c r="B439" s="38"/>
      <c r="C439" s="38"/>
      <c r="D439" s="41"/>
      <c r="E439" s="1"/>
      <c r="R439" s="71"/>
    </row>
    <row r="440" spans="2:18">
      <c r="B440" s="38"/>
      <c r="C440" s="38"/>
      <c r="D440" s="41"/>
      <c r="E440" s="1"/>
      <c r="R440" s="71"/>
    </row>
    <row r="441" spans="2:18">
      <c r="B441" s="38"/>
      <c r="C441" s="38"/>
      <c r="D441" s="41"/>
      <c r="E441" s="1"/>
      <c r="R441" s="71"/>
    </row>
    <row r="442" spans="2:18">
      <c r="B442" s="38"/>
      <c r="C442" s="38"/>
      <c r="D442" s="41"/>
      <c r="E442" s="1"/>
      <c r="R442" s="71"/>
    </row>
    <row r="443" spans="2:18">
      <c r="B443" s="38"/>
      <c r="C443" s="38"/>
      <c r="D443" s="41"/>
      <c r="E443" s="1"/>
      <c r="R443" s="71"/>
    </row>
    <row r="444" spans="2:18">
      <c r="B444" s="38"/>
      <c r="C444" s="38"/>
      <c r="D444" s="41"/>
      <c r="E444" s="1"/>
      <c r="R444" s="71"/>
    </row>
    <row r="445" spans="2:18">
      <c r="B445" s="38"/>
      <c r="C445" s="38"/>
      <c r="D445" s="41"/>
      <c r="E445" s="1"/>
      <c r="R445" s="71"/>
    </row>
    <row r="446" spans="2:18">
      <c r="B446" s="38"/>
      <c r="C446" s="38"/>
      <c r="D446" s="41"/>
      <c r="E446" s="1"/>
      <c r="R446" s="71"/>
    </row>
    <row r="447" spans="2:18">
      <c r="B447" s="38"/>
      <c r="C447" s="38"/>
      <c r="D447" s="41"/>
      <c r="E447" s="1"/>
      <c r="R447" s="71"/>
    </row>
    <row r="448" spans="2:18">
      <c r="B448" s="38"/>
      <c r="C448" s="38"/>
      <c r="D448" s="41"/>
      <c r="E448" s="1"/>
      <c r="R448" s="71"/>
    </row>
    <row r="449" spans="2:18">
      <c r="B449" s="38"/>
      <c r="C449" s="38"/>
      <c r="D449" s="41"/>
      <c r="E449" s="1"/>
      <c r="R449" s="71"/>
    </row>
    <row r="450" spans="2:18">
      <c r="B450" s="38"/>
      <c r="C450" s="38"/>
      <c r="D450" s="41"/>
      <c r="E450" s="1"/>
      <c r="R450" s="71"/>
    </row>
    <row r="451" spans="2:18">
      <c r="B451" s="38"/>
      <c r="C451" s="38"/>
      <c r="D451" s="41"/>
      <c r="E451" s="1"/>
      <c r="R451" s="71"/>
    </row>
    <row r="452" spans="2:18">
      <c r="B452" s="38"/>
      <c r="C452" s="38"/>
      <c r="D452" s="41"/>
      <c r="E452" s="1"/>
      <c r="R452" s="71"/>
    </row>
    <row r="453" spans="2:18">
      <c r="B453" s="38"/>
      <c r="C453" s="38"/>
      <c r="D453" s="41"/>
      <c r="E453" s="1"/>
      <c r="R453" s="71"/>
    </row>
    <row r="454" spans="2:18">
      <c r="B454" s="38"/>
      <c r="C454" s="38"/>
      <c r="D454" s="41"/>
      <c r="E454" s="1"/>
      <c r="R454" s="71"/>
    </row>
    <row r="455" spans="2:18">
      <c r="B455" s="38"/>
      <c r="C455" s="38"/>
      <c r="D455" s="41"/>
      <c r="E455" s="1"/>
      <c r="R455" s="71"/>
    </row>
    <row r="456" spans="2:18">
      <c r="B456" s="38"/>
      <c r="C456" s="38"/>
      <c r="D456" s="41"/>
      <c r="E456" s="1"/>
      <c r="R456" s="71"/>
    </row>
    <row r="457" spans="2:18">
      <c r="B457" s="38"/>
      <c r="C457" s="38"/>
      <c r="D457" s="41"/>
      <c r="E457" s="1"/>
      <c r="R457" s="71"/>
    </row>
    <row r="458" spans="2:18">
      <c r="B458" s="38"/>
      <c r="C458" s="38"/>
      <c r="D458" s="41"/>
      <c r="E458" s="1"/>
      <c r="R458" s="71"/>
    </row>
    <row r="459" spans="2:18">
      <c r="B459" s="38"/>
      <c r="C459" s="38"/>
      <c r="D459" s="41"/>
      <c r="E459" s="1"/>
      <c r="R459" s="71"/>
    </row>
    <row r="460" spans="2:18">
      <c r="B460" s="38"/>
      <c r="C460" s="38"/>
      <c r="D460" s="41"/>
      <c r="E460" s="1"/>
      <c r="R460" s="71"/>
    </row>
    <row r="461" spans="2:18">
      <c r="B461" s="38"/>
      <c r="C461" s="38"/>
      <c r="D461" s="41"/>
      <c r="E461" s="1"/>
      <c r="R461" s="71"/>
    </row>
    <row r="462" spans="2:18">
      <c r="B462" s="38"/>
      <c r="C462" s="38"/>
      <c r="D462" s="41"/>
      <c r="E462" s="1"/>
      <c r="R462" s="71"/>
    </row>
    <row r="463" spans="2:18">
      <c r="B463" s="38"/>
      <c r="C463" s="38"/>
      <c r="D463" s="41"/>
      <c r="E463" s="1"/>
      <c r="R463" s="71"/>
    </row>
    <row r="464" spans="2:18">
      <c r="B464" s="38"/>
      <c r="C464" s="38"/>
      <c r="D464" s="41"/>
      <c r="E464" s="1"/>
      <c r="R464" s="71"/>
    </row>
    <row r="465" spans="2:18">
      <c r="B465" s="38"/>
      <c r="C465" s="38"/>
      <c r="D465" s="41"/>
      <c r="E465" s="1"/>
      <c r="R465" s="71"/>
    </row>
    <row r="466" spans="2:18">
      <c r="B466" s="38"/>
      <c r="C466" s="38"/>
      <c r="D466" s="41"/>
      <c r="E466" s="1"/>
      <c r="R466" s="71"/>
    </row>
    <row r="467" spans="2:18">
      <c r="B467" s="38"/>
      <c r="C467" s="38"/>
      <c r="D467" s="41"/>
      <c r="E467" s="1"/>
      <c r="R467" s="71"/>
    </row>
    <row r="468" spans="2:18">
      <c r="B468" s="38"/>
      <c r="C468" s="38"/>
      <c r="D468" s="41"/>
      <c r="E468" s="1"/>
      <c r="R468" s="71"/>
    </row>
    <row r="469" spans="2:18">
      <c r="B469" s="38"/>
      <c r="C469" s="38"/>
      <c r="D469" s="41"/>
      <c r="E469" s="1"/>
      <c r="R469" s="71"/>
    </row>
    <row r="470" spans="2:18">
      <c r="B470" s="38"/>
      <c r="C470" s="38"/>
      <c r="D470" s="41"/>
      <c r="E470" s="1"/>
      <c r="R470" s="71"/>
    </row>
    <row r="471" spans="2:18">
      <c r="B471" s="38"/>
      <c r="C471" s="38"/>
      <c r="D471" s="41"/>
      <c r="E471" s="1"/>
      <c r="R471" s="71"/>
    </row>
    <row r="472" spans="2:18">
      <c r="B472" s="38"/>
      <c r="C472" s="38"/>
      <c r="D472" s="41"/>
      <c r="E472" s="1"/>
      <c r="R472" s="71"/>
    </row>
    <row r="473" spans="2:18">
      <c r="B473" s="38"/>
      <c r="C473" s="38"/>
      <c r="D473" s="41"/>
      <c r="E473" s="1"/>
      <c r="R473" s="71"/>
    </row>
    <row r="474" spans="2:18">
      <c r="B474" s="38"/>
      <c r="C474" s="38"/>
      <c r="D474" s="41"/>
      <c r="E474" s="1"/>
      <c r="R474" s="71"/>
    </row>
    <row r="475" spans="2:18">
      <c r="B475" s="38"/>
      <c r="C475" s="38"/>
      <c r="D475" s="41"/>
      <c r="E475" s="1"/>
      <c r="R475" s="71"/>
    </row>
    <row r="476" spans="2:18">
      <c r="B476" s="38"/>
      <c r="C476" s="38"/>
      <c r="D476" s="41"/>
      <c r="E476" s="1"/>
      <c r="R476" s="71"/>
    </row>
    <row r="477" spans="2:18">
      <c r="B477" s="38"/>
      <c r="C477" s="38"/>
      <c r="D477" s="41"/>
      <c r="E477" s="1"/>
      <c r="R477" s="71"/>
    </row>
    <row r="478" spans="2:18">
      <c r="B478" s="38"/>
      <c r="C478" s="38"/>
      <c r="D478" s="41"/>
      <c r="E478" s="1"/>
      <c r="R478" s="71"/>
    </row>
    <row r="479" spans="2:18">
      <c r="B479" s="38"/>
      <c r="C479" s="38"/>
      <c r="D479" s="41"/>
      <c r="E479" s="1"/>
      <c r="R479" s="71"/>
    </row>
    <row r="480" spans="2:18">
      <c r="B480" s="38"/>
      <c r="C480" s="38"/>
      <c r="D480" s="41"/>
      <c r="E480" s="1"/>
      <c r="R480" s="71"/>
    </row>
    <row r="481" spans="2:18">
      <c r="B481" s="38"/>
      <c r="C481" s="38"/>
      <c r="D481" s="41"/>
      <c r="E481" s="1"/>
      <c r="R481" s="71"/>
    </row>
    <row r="482" spans="2:18">
      <c r="B482" s="38"/>
      <c r="C482" s="38"/>
      <c r="D482" s="41"/>
      <c r="E482" s="1"/>
      <c r="R482" s="71"/>
    </row>
    <row r="483" spans="2:18">
      <c r="B483" s="38"/>
      <c r="C483" s="38"/>
      <c r="D483" s="41"/>
      <c r="E483" s="1"/>
      <c r="R483" s="71"/>
    </row>
    <row r="484" spans="2:18">
      <c r="B484" s="38"/>
      <c r="C484" s="38"/>
      <c r="D484" s="41"/>
      <c r="E484" s="1"/>
      <c r="R484" s="71"/>
    </row>
    <row r="485" spans="2:18">
      <c r="B485" s="38"/>
      <c r="C485" s="38"/>
      <c r="D485" s="41"/>
      <c r="E485" s="1"/>
      <c r="R485" s="71"/>
    </row>
    <row r="486" spans="2:18">
      <c r="B486" s="38"/>
      <c r="C486" s="38"/>
      <c r="D486" s="41"/>
      <c r="E486" s="1"/>
      <c r="R486" s="71"/>
    </row>
    <row r="487" spans="2:18">
      <c r="B487" s="38"/>
      <c r="C487" s="38"/>
      <c r="D487" s="41"/>
      <c r="E487" s="1"/>
      <c r="R487" s="71"/>
    </row>
    <row r="488" spans="2:18">
      <c r="B488" s="38"/>
      <c r="C488" s="38"/>
      <c r="D488" s="41"/>
      <c r="E488" s="1"/>
      <c r="R488" s="71"/>
    </row>
    <row r="489" spans="2:18">
      <c r="B489" s="38"/>
      <c r="C489" s="38"/>
      <c r="D489" s="41"/>
      <c r="E489" s="1"/>
      <c r="R489" s="71"/>
    </row>
    <row r="490" spans="2:18">
      <c r="B490" s="38"/>
      <c r="C490" s="38"/>
      <c r="D490" s="41"/>
      <c r="E490" s="1"/>
      <c r="R490" s="71"/>
    </row>
    <row r="491" spans="2:18">
      <c r="B491" s="38"/>
      <c r="C491" s="38"/>
      <c r="D491" s="41"/>
      <c r="E491" s="1"/>
      <c r="R491" s="71"/>
    </row>
    <row r="492" spans="2:18">
      <c r="B492" s="38"/>
      <c r="C492" s="38"/>
      <c r="D492" s="41"/>
      <c r="E492" s="1"/>
      <c r="R492" s="71"/>
    </row>
    <row r="493" spans="2:18">
      <c r="B493" s="38"/>
      <c r="C493" s="38"/>
      <c r="D493" s="41"/>
      <c r="E493" s="1"/>
      <c r="R493" s="71"/>
    </row>
    <row r="494" spans="2:18">
      <c r="B494" s="38"/>
      <c r="C494" s="38"/>
      <c r="D494" s="41"/>
      <c r="E494" s="1"/>
      <c r="R494" s="71"/>
    </row>
    <row r="495" spans="2:18">
      <c r="B495" s="38"/>
      <c r="C495" s="38"/>
      <c r="D495" s="41"/>
      <c r="E495" s="1"/>
      <c r="R495" s="71"/>
    </row>
    <row r="496" spans="2:18">
      <c r="B496" s="38"/>
      <c r="C496" s="38"/>
      <c r="D496" s="41"/>
      <c r="E496" s="1"/>
      <c r="R496" s="71"/>
    </row>
    <row r="497" spans="2:18">
      <c r="B497" s="38"/>
      <c r="C497" s="38"/>
      <c r="D497" s="41"/>
      <c r="E497" s="1"/>
      <c r="R497" s="71"/>
    </row>
    <row r="498" spans="2:18">
      <c r="B498" s="38"/>
      <c r="C498" s="38"/>
      <c r="D498" s="41"/>
      <c r="E498" s="1"/>
      <c r="R498" s="71"/>
    </row>
    <row r="499" spans="2:18">
      <c r="B499" s="38"/>
      <c r="C499" s="38"/>
      <c r="D499" s="41"/>
      <c r="E499" s="1"/>
      <c r="R499" s="71"/>
    </row>
    <row r="500" spans="2:18">
      <c r="B500" s="38"/>
      <c r="C500" s="38"/>
      <c r="D500" s="41"/>
      <c r="E500" s="1"/>
      <c r="R500" s="71"/>
    </row>
    <row r="501" spans="2:18">
      <c r="B501" s="38"/>
      <c r="C501" s="38"/>
      <c r="D501" s="41"/>
      <c r="E501" s="1"/>
      <c r="R501" s="71"/>
    </row>
    <row r="502" spans="2:18">
      <c r="B502" s="38"/>
      <c r="C502" s="38"/>
      <c r="D502" s="41"/>
      <c r="E502" s="1"/>
      <c r="R502" s="71"/>
    </row>
    <row r="503" spans="2:18">
      <c r="B503" s="38"/>
      <c r="C503" s="38"/>
      <c r="D503" s="41"/>
      <c r="E503" s="1"/>
      <c r="R503" s="71"/>
    </row>
    <row r="504" spans="2:18">
      <c r="B504" s="38"/>
      <c r="C504" s="38"/>
      <c r="D504" s="41"/>
      <c r="E504" s="1"/>
      <c r="R504" s="71"/>
    </row>
    <row r="505" spans="2:18">
      <c r="B505" s="38"/>
      <c r="C505" s="38"/>
      <c r="D505" s="41"/>
      <c r="E505" s="1"/>
      <c r="R505" s="71"/>
    </row>
    <row r="506" spans="2:18">
      <c r="B506" s="38"/>
      <c r="C506" s="38"/>
      <c r="D506" s="41"/>
      <c r="E506" s="1"/>
      <c r="R506" s="71"/>
    </row>
    <row r="507" spans="2:18">
      <c r="B507" s="38"/>
      <c r="C507" s="38"/>
      <c r="D507" s="41"/>
      <c r="E507" s="1"/>
      <c r="R507" s="71"/>
    </row>
    <row r="508" spans="2:18">
      <c r="B508" s="38"/>
      <c r="C508" s="38"/>
      <c r="D508" s="41"/>
      <c r="E508" s="1"/>
      <c r="R508" s="71"/>
    </row>
    <row r="509" spans="2:18">
      <c r="B509" s="38"/>
      <c r="C509" s="38"/>
      <c r="D509" s="41"/>
      <c r="E509" s="1"/>
      <c r="R509" s="71"/>
    </row>
    <row r="510" spans="2:18">
      <c r="B510" s="38"/>
      <c r="C510" s="38"/>
      <c r="D510" s="41"/>
      <c r="E510" s="1"/>
      <c r="R510" s="71"/>
    </row>
    <row r="511" spans="2:18">
      <c r="B511" s="38"/>
      <c r="C511" s="38"/>
      <c r="D511" s="41"/>
      <c r="E511" s="1"/>
      <c r="R511" s="71"/>
    </row>
    <row r="512" spans="2:18">
      <c r="B512" s="38"/>
      <c r="C512" s="38"/>
      <c r="D512" s="41"/>
      <c r="E512" s="1"/>
      <c r="R512" s="71"/>
    </row>
    <row r="513" spans="2:18">
      <c r="B513" s="38"/>
      <c r="C513" s="38"/>
      <c r="D513" s="41"/>
      <c r="E513" s="1"/>
      <c r="R513" s="71"/>
    </row>
    <row r="514" spans="2:18">
      <c r="B514" s="38"/>
      <c r="C514" s="38"/>
      <c r="D514" s="41"/>
      <c r="E514" s="1"/>
      <c r="R514" s="71"/>
    </row>
    <row r="515" spans="2:18">
      <c r="B515" s="38"/>
      <c r="C515" s="38"/>
      <c r="D515" s="41"/>
      <c r="E515" s="1"/>
      <c r="R515" s="71"/>
    </row>
    <row r="516" spans="2:18">
      <c r="B516" s="38"/>
      <c r="C516" s="38"/>
      <c r="D516" s="41"/>
      <c r="E516" s="1"/>
      <c r="R516" s="71"/>
    </row>
    <row r="517" spans="2:18">
      <c r="B517" s="38"/>
      <c r="C517" s="38"/>
      <c r="D517" s="41"/>
      <c r="E517" s="1"/>
      <c r="R517" s="71"/>
    </row>
    <row r="518" spans="2:18">
      <c r="B518" s="38"/>
      <c r="C518" s="38"/>
      <c r="D518" s="41"/>
      <c r="E518" s="1"/>
      <c r="R518" s="71"/>
    </row>
    <row r="519" spans="2:18">
      <c r="B519" s="38"/>
      <c r="C519" s="38"/>
      <c r="D519" s="41"/>
      <c r="E519" s="1"/>
      <c r="R519" s="71"/>
    </row>
    <row r="520" spans="2:18">
      <c r="B520" s="38"/>
      <c r="C520" s="38"/>
      <c r="D520" s="41"/>
      <c r="E520" s="1"/>
      <c r="R520" s="71"/>
    </row>
    <row r="521" spans="2:18">
      <c r="B521" s="38"/>
      <c r="C521" s="38"/>
      <c r="D521" s="41"/>
      <c r="E521" s="1"/>
      <c r="R521" s="71"/>
    </row>
    <row r="522" spans="2:18">
      <c r="B522" s="38"/>
      <c r="C522" s="38"/>
      <c r="D522" s="41"/>
      <c r="E522" s="1"/>
      <c r="R522" s="71"/>
    </row>
    <row r="523" spans="2:18">
      <c r="B523" s="38"/>
      <c r="C523" s="38"/>
      <c r="D523" s="41"/>
      <c r="E523" s="1"/>
      <c r="R523" s="71"/>
    </row>
    <row r="524" spans="2:18">
      <c r="B524" s="38"/>
      <c r="C524" s="38"/>
      <c r="D524" s="41"/>
      <c r="E524" s="1"/>
      <c r="R524" s="71"/>
    </row>
    <row r="525" spans="2:18">
      <c r="B525" s="38"/>
      <c r="C525" s="38"/>
      <c r="D525" s="41"/>
      <c r="E525" s="1"/>
      <c r="R525" s="71"/>
    </row>
    <row r="526" spans="2:18">
      <c r="B526" s="38"/>
      <c r="C526" s="38"/>
      <c r="D526" s="41"/>
      <c r="E526" s="1"/>
      <c r="R526" s="71"/>
    </row>
    <row r="527" spans="2:18">
      <c r="B527" s="38"/>
      <c r="C527" s="38"/>
      <c r="D527" s="41"/>
      <c r="E527" s="1"/>
      <c r="R527" s="71"/>
    </row>
    <row r="528" spans="2:18">
      <c r="B528" s="38"/>
      <c r="C528" s="38"/>
      <c r="D528" s="41"/>
      <c r="E528" s="1"/>
      <c r="R528" s="71"/>
    </row>
    <row r="529" spans="2:18">
      <c r="B529" s="38"/>
      <c r="C529" s="38"/>
      <c r="D529" s="41"/>
      <c r="E529" s="1"/>
      <c r="R529" s="71"/>
    </row>
    <row r="530" spans="2:18">
      <c r="B530" s="38"/>
      <c r="C530" s="38"/>
      <c r="D530" s="41"/>
      <c r="E530" s="1"/>
      <c r="R530" s="71"/>
    </row>
    <row r="531" spans="2:18">
      <c r="B531" s="38"/>
      <c r="C531" s="38"/>
      <c r="D531" s="41"/>
      <c r="E531" s="1"/>
      <c r="R531" s="71"/>
    </row>
    <row r="532" spans="2:18">
      <c r="B532" s="38"/>
      <c r="C532" s="38"/>
      <c r="D532" s="41"/>
      <c r="E532" s="1"/>
      <c r="R532" s="71"/>
    </row>
    <row r="533" spans="2:18">
      <c r="B533" s="38"/>
      <c r="C533" s="38"/>
      <c r="D533" s="41"/>
      <c r="E533" s="1"/>
      <c r="R533" s="71"/>
    </row>
    <row r="534" spans="2:18">
      <c r="B534" s="38"/>
      <c r="C534" s="38"/>
      <c r="D534" s="41"/>
      <c r="E534" s="1"/>
      <c r="R534" s="71"/>
    </row>
    <row r="535" spans="2:18">
      <c r="B535" s="38"/>
      <c r="C535" s="38"/>
      <c r="D535" s="41"/>
      <c r="E535" s="1"/>
      <c r="R535" s="71"/>
    </row>
    <row r="536" spans="2:18">
      <c r="B536" s="38"/>
      <c r="C536" s="38"/>
      <c r="D536" s="41"/>
      <c r="E536" s="1"/>
      <c r="R536" s="71"/>
    </row>
    <row r="537" spans="2:18">
      <c r="B537" s="38"/>
      <c r="C537" s="38"/>
      <c r="D537" s="41"/>
      <c r="E537" s="1"/>
      <c r="R537" s="71"/>
    </row>
    <row r="538" spans="2:18">
      <c r="B538" s="38"/>
      <c r="C538" s="38"/>
      <c r="D538" s="41"/>
      <c r="E538" s="1"/>
      <c r="R538" s="71"/>
    </row>
    <row r="539" spans="2:18">
      <c r="B539" s="38"/>
      <c r="C539" s="38"/>
      <c r="D539" s="41"/>
      <c r="E539" s="1"/>
      <c r="R539" s="71"/>
    </row>
    <row r="540" spans="2:18">
      <c r="B540" s="38"/>
      <c r="C540" s="38"/>
      <c r="D540" s="41"/>
      <c r="E540" s="1"/>
      <c r="R540" s="71"/>
    </row>
    <row r="541" spans="2:18">
      <c r="B541" s="38"/>
      <c r="C541" s="38"/>
      <c r="D541" s="41"/>
      <c r="E541" s="1"/>
      <c r="R541" s="71"/>
    </row>
    <row r="542" spans="2:18">
      <c r="B542" s="38"/>
      <c r="C542" s="38"/>
      <c r="D542" s="41"/>
      <c r="E542" s="1"/>
      <c r="R542" s="71"/>
    </row>
    <row r="543" spans="2:18">
      <c r="B543" s="38"/>
      <c r="C543" s="38"/>
      <c r="D543" s="41"/>
      <c r="E543" s="1"/>
      <c r="R543" s="71"/>
    </row>
    <row r="544" spans="2:18">
      <c r="B544" s="38"/>
      <c r="C544" s="38"/>
      <c r="D544" s="41"/>
      <c r="E544" s="1"/>
      <c r="R544" s="71"/>
    </row>
    <row r="545" spans="2:18">
      <c r="B545" s="38"/>
      <c r="C545" s="38"/>
      <c r="D545" s="41"/>
      <c r="E545" s="1"/>
      <c r="R545" s="71"/>
    </row>
    <row r="546" spans="2:18">
      <c r="B546" s="38"/>
      <c r="C546" s="38"/>
      <c r="D546" s="41"/>
      <c r="E546" s="1"/>
      <c r="R546" s="71"/>
    </row>
    <row r="547" spans="2:18">
      <c r="B547" s="38"/>
      <c r="C547" s="38"/>
      <c r="D547" s="41"/>
      <c r="E547" s="1"/>
      <c r="R547" s="71"/>
    </row>
    <row r="548" spans="2:18">
      <c r="B548" s="38"/>
      <c r="C548" s="38"/>
      <c r="D548" s="41"/>
      <c r="E548" s="1"/>
      <c r="R548" s="71"/>
    </row>
    <row r="549" spans="2:18">
      <c r="B549" s="38"/>
      <c r="C549" s="38"/>
      <c r="D549" s="41"/>
      <c r="E549" s="1"/>
      <c r="R549" s="71"/>
    </row>
    <row r="550" spans="2:18">
      <c r="B550" s="38"/>
      <c r="C550" s="38"/>
      <c r="D550" s="41"/>
      <c r="E550" s="1"/>
      <c r="R550" s="71"/>
    </row>
    <row r="551" spans="2:18">
      <c r="B551" s="38"/>
      <c r="C551" s="38"/>
      <c r="D551" s="41"/>
      <c r="E551" s="1"/>
      <c r="R551" s="71"/>
    </row>
    <row r="552" spans="2:18">
      <c r="B552" s="38"/>
      <c r="C552" s="38"/>
      <c r="D552" s="41"/>
      <c r="E552" s="1"/>
      <c r="R552" s="71"/>
    </row>
    <row r="553" spans="2:18">
      <c r="B553" s="38"/>
      <c r="C553" s="38"/>
      <c r="D553" s="41"/>
      <c r="E553" s="1"/>
      <c r="R553" s="71"/>
    </row>
    <row r="554" spans="2:18">
      <c r="B554" s="38"/>
      <c r="C554" s="38"/>
      <c r="D554" s="41"/>
      <c r="E554" s="1"/>
      <c r="R554" s="71"/>
    </row>
    <row r="555" spans="2:18">
      <c r="B555" s="38"/>
      <c r="C555" s="38"/>
      <c r="D555" s="41"/>
      <c r="E555" s="1"/>
      <c r="R555" s="71"/>
    </row>
    <row r="556" spans="2:18">
      <c r="B556" s="38"/>
      <c r="C556" s="38"/>
      <c r="D556" s="41"/>
      <c r="E556" s="1"/>
      <c r="R556" s="71"/>
    </row>
    <row r="557" spans="2:18">
      <c r="B557" s="38"/>
      <c r="C557" s="38"/>
      <c r="D557" s="41"/>
      <c r="E557" s="1"/>
      <c r="R557" s="71"/>
    </row>
    <row r="558" spans="2:18">
      <c r="B558" s="38"/>
      <c r="C558" s="38"/>
      <c r="D558" s="41"/>
      <c r="E558" s="1"/>
      <c r="R558" s="71"/>
    </row>
    <row r="559" spans="2:18">
      <c r="B559" s="38"/>
      <c r="C559" s="38"/>
      <c r="D559" s="41"/>
      <c r="E559" s="1"/>
      <c r="R559" s="71"/>
    </row>
    <row r="560" spans="2:18">
      <c r="B560" s="38"/>
      <c r="C560" s="38"/>
      <c r="D560" s="41"/>
      <c r="E560" s="1"/>
      <c r="R560" s="71"/>
    </row>
    <row r="561" spans="2:18">
      <c r="B561" s="38"/>
      <c r="C561" s="38"/>
      <c r="D561" s="41"/>
      <c r="E561" s="1"/>
      <c r="R561" s="71"/>
    </row>
    <row r="562" spans="2:18">
      <c r="B562" s="38"/>
      <c r="C562" s="38"/>
      <c r="D562" s="41"/>
      <c r="E562" s="1"/>
      <c r="R562" s="71"/>
    </row>
    <row r="563" spans="2:18">
      <c r="B563" s="38"/>
      <c r="C563" s="38"/>
      <c r="D563" s="41"/>
      <c r="E563" s="1"/>
      <c r="R563" s="71"/>
    </row>
    <row r="564" spans="2:18">
      <c r="B564" s="38"/>
      <c r="C564" s="38"/>
      <c r="D564" s="41"/>
      <c r="E564" s="1"/>
      <c r="R564" s="71"/>
    </row>
    <row r="565" spans="2:18">
      <c r="B565" s="38"/>
      <c r="C565" s="38"/>
      <c r="D565" s="41"/>
      <c r="E565" s="1"/>
      <c r="R565" s="71"/>
    </row>
    <row r="566" spans="2:18">
      <c r="B566" s="38"/>
      <c r="C566" s="38"/>
      <c r="D566" s="41"/>
      <c r="E566" s="1"/>
      <c r="R566" s="71"/>
    </row>
    <row r="567" spans="2:18">
      <c r="B567" s="38"/>
      <c r="C567" s="38"/>
      <c r="D567" s="41"/>
      <c r="E567" s="1"/>
      <c r="R567" s="71"/>
    </row>
    <row r="568" spans="2:18">
      <c r="B568" s="38"/>
      <c r="C568" s="38"/>
      <c r="D568" s="41"/>
      <c r="E568" s="1"/>
      <c r="R568" s="71"/>
    </row>
    <row r="569" spans="2:18">
      <c r="B569" s="38"/>
      <c r="C569" s="38"/>
      <c r="D569" s="41"/>
      <c r="E569" s="1"/>
      <c r="R569" s="71"/>
    </row>
    <row r="570" spans="2:18">
      <c r="B570" s="38"/>
      <c r="C570" s="38"/>
      <c r="D570" s="41"/>
      <c r="E570" s="1"/>
      <c r="R570" s="71"/>
    </row>
    <row r="571" spans="2:18">
      <c r="B571" s="38"/>
      <c r="C571" s="38"/>
      <c r="D571" s="41"/>
      <c r="E571" s="1"/>
      <c r="R571" s="71"/>
    </row>
    <row r="572" spans="2:18">
      <c r="B572" s="38"/>
      <c r="C572" s="38"/>
      <c r="D572" s="41"/>
      <c r="E572" s="1"/>
      <c r="R572" s="71"/>
    </row>
    <row r="573" spans="2:18">
      <c r="B573" s="38"/>
      <c r="C573" s="38"/>
      <c r="D573" s="41"/>
      <c r="E573" s="1"/>
      <c r="R573" s="71"/>
    </row>
    <row r="574" spans="2:18">
      <c r="B574" s="38"/>
      <c r="C574" s="38"/>
      <c r="D574" s="41"/>
      <c r="E574" s="1"/>
      <c r="R574" s="71"/>
    </row>
    <row r="575" spans="2:18">
      <c r="B575" s="38"/>
      <c r="C575" s="38"/>
      <c r="D575" s="41"/>
      <c r="E575" s="1"/>
      <c r="R575" s="71"/>
    </row>
    <row r="576" spans="2:18">
      <c r="B576" s="38"/>
      <c r="C576" s="38"/>
      <c r="D576" s="41"/>
      <c r="E576" s="1"/>
      <c r="R576" s="71"/>
    </row>
    <row r="577" spans="2:18">
      <c r="B577" s="38"/>
      <c r="C577" s="38"/>
      <c r="D577" s="41"/>
      <c r="E577" s="1"/>
      <c r="R577" s="71"/>
    </row>
    <row r="578" spans="2:18">
      <c r="B578" s="38"/>
      <c r="C578" s="38"/>
      <c r="D578" s="41"/>
      <c r="E578" s="1"/>
      <c r="R578" s="71"/>
    </row>
    <row r="579" spans="2:18">
      <c r="B579" s="38"/>
      <c r="C579" s="38"/>
      <c r="D579" s="41"/>
      <c r="E579" s="1"/>
      <c r="R579" s="71"/>
    </row>
    <row r="580" spans="2:18">
      <c r="B580" s="38"/>
      <c r="C580" s="38"/>
      <c r="D580" s="41"/>
      <c r="E580" s="1"/>
      <c r="R580" s="71"/>
    </row>
    <row r="581" spans="2:18">
      <c r="B581" s="38"/>
      <c r="C581" s="38"/>
      <c r="D581" s="41"/>
      <c r="E581" s="1"/>
      <c r="R581" s="71"/>
    </row>
    <row r="582" spans="2:18">
      <c r="B582" s="38"/>
      <c r="C582" s="38"/>
      <c r="D582" s="41"/>
      <c r="E582" s="1"/>
      <c r="R582" s="71"/>
    </row>
    <row r="583" spans="2:18">
      <c r="B583" s="38"/>
      <c r="C583" s="38"/>
      <c r="D583" s="41"/>
      <c r="E583" s="1"/>
      <c r="R583" s="71"/>
    </row>
    <row r="584" spans="2:18">
      <c r="B584" s="38"/>
      <c r="C584" s="38"/>
      <c r="D584" s="41"/>
      <c r="E584" s="1"/>
      <c r="R584" s="71"/>
    </row>
    <row r="585" spans="2:18">
      <c r="B585" s="38"/>
      <c r="C585" s="38"/>
      <c r="D585" s="41"/>
      <c r="E585" s="1"/>
      <c r="R585" s="71"/>
    </row>
    <row r="586" spans="2:18">
      <c r="B586" s="38"/>
      <c r="C586" s="38"/>
      <c r="D586" s="41"/>
      <c r="E586" s="1"/>
      <c r="R586" s="71"/>
    </row>
    <row r="587" spans="2:18">
      <c r="B587" s="38"/>
      <c r="C587" s="38"/>
      <c r="D587" s="41"/>
      <c r="E587" s="1"/>
      <c r="R587" s="71"/>
    </row>
    <row r="588" spans="2:18">
      <c r="B588" s="38"/>
      <c r="C588" s="38"/>
      <c r="D588" s="41"/>
      <c r="E588" s="1"/>
      <c r="R588" s="71"/>
    </row>
    <row r="589" spans="2:18">
      <c r="B589" s="38"/>
      <c r="C589" s="38"/>
      <c r="D589" s="41"/>
      <c r="E589" s="1"/>
      <c r="R589" s="71"/>
    </row>
    <row r="590" spans="2:18">
      <c r="B590" s="38"/>
      <c r="C590" s="38"/>
      <c r="D590" s="41"/>
      <c r="E590" s="1"/>
      <c r="R590" s="71"/>
    </row>
    <row r="591" spans="2:18">
      <c r="B591" s="38"/>
      <c r="C591" s="38"/>
      <c r="D591" s="41"/>
      <c r="E591" s="1"/>
      <c r="R591" s="71"/>
    </row>
    <row r="592" spans="2:18">
      <c r="B592" s="38"/>
      <c r="C592" s="38"/>
      <c r="D592" s="41"/>
      <c r="E592" s="1"/>
      <c r="R592" s="71"/>
    </row>
    <row r="593" spans="2:18">
      <c r="B593" s="38"/>
      <c r="C593" s="38"/>
      <c r="D593" s="41"/>
      <c r="E593" s="1"/>
      <c r="R593" s="71"/>
    </row>
    <row r="594" spans="2:18">
      <c r="B594" s="38"/>
      <c r="C594" s="38"/>
      <c r="D594" s="41"/>
      <c r="E594" s="1"/>
      <c r="R594" s="71"/>
    </row>
    <row r="595" spans="2:18">
      <c r="B595" s="38"/>
      <c r="C595" s="38"/>
      <c r="D595" s="41"/>
      <c r="E595" s="1"/>
      <c r="R595" s="71"/>
    </row>
    <row r="596" spans="2:18">
      <c r="B596" s="38"/>
      <c r="C596" s="38"/>
      <c r="D596" s="41"/>
      <c r="E596" s="1"/>
      <c r="R596" s="71"/>
    </row>
    <row r="597" spans="2:18">
      <c r="B597" s="38"/>
      <c r="C597" s="38"/>
      <c r="D597" s="41"/>
      <c r="E597" s="1"/>
      <c r="R597" s="71"/>
    </row>
    <row r="598" spans="2:18">
      <c r="B598" s="38"/>
      <c r="C598" s="38"/>
      <c r="D598" s="41"/>
      <c r="E598" s="1"/>
      <c r="R598" s="71"/>
    </row>
    <row r="599" spans="2:18">
      <c r="B599" s="38"/>
      <c r="C599" s="38"/>
      <c r="D599" s="41"/>
      <c r="E599" s="1"/>
      <c r="R599" s="71"/>
    </row>
    <row r="600" spans="2:18">
      <c r="B600" s="38"/>
      <c r="C600" s="38"/>
      <c r="D600" s="41"/>
      <c r="E600" s="1"/>
      <c r="R600" s="71"/>
    </row>
    <row r="601" spans="2:18">
      <c r="B601" s="38"/>
      <c r="C601" s="38"/>
      <c r="D601" s="41"/>
      <c r="E601" s="1"/>
      <c r="R601" s="71"/>
    </row>
    <row r="602" spans="2:18">
      <c r="B602" s="38"/>
      <c r="C602" s="38"/>
      <c r="D602" s="41"/>
      <c r="E602" s="1"/>
      <c r="R602" s="71"/>
    </row>
    <row r="603" spans="2:18">
      <c r="B603" s="38"/>
      <c r="C603" s="38"/>
      <c r="D603" s="41"/>
      <c r="E603" s="1"/>
      <c r="R603" s="71"/>
    </row>
    <row r="604" spans="2:18">
      <c r="B604" s="38"/>
      <c r="C604" s="38"/>
      <c r="D604" s="41"/>
      <c r="E604" s="1"/>
      <c r="R604" s="71"/>
    </row>
    <row r="605" spans="2:18">
      <c r="B605" s="38"/>
      <c r="C605" s="38"/>
      <c r="D605" s="41"/>
      <c r="E605" s="1"/>
      <c r="R605" s="71"/>
    </row>
    <row r="606" spans="2:18">
      <c r="B606" s="38"/>
      <c r="C606" s="38"/>
      <c r="D606" s="41"/>
      <c r="E606" s="1"/>
      <c r="R606" s="71"/>
    </row>
    <row r="607" spans="2:18">
      <c r="B607" s="38"/>
      <c r="C607" s="38"/>
      <c r="D607" s="41"/>
      <c r="E607" s="1"/>
      <c r="R607" s="71"/>
    </row>
    <row r="608" spans="2:18">
      <c r="B608" s="38"/>
      <c r="C608" s="38"/>
      <c r="D608" s="41"/>
      <c r="E608" s="1"/>
      <c r="R608" s="71"/>
    </row>
    <row r="609" spans="2:18">
      <c r="B609" s="38"/>
      <c r="C609" s="38"/>
      <c r="D609" s="41"/>
      <c r="E609" s="1"/>
      <c r="R609" s="71"/>
    </row>
    <row r="610" spans="2:18">
      <c r="B610" s="38"/>
      <c r="C610" s="38"/>
      <c r="D610" s="41"/>
      <c r="E610" s="1"/>
      <c r="R610" s="71"/>
    </row>
    <row r="611" spans="2:18">
      <c r="B611" s="38"/>
      <c r="C611" s="38"/>
      <c r="D611" s="41"/>
      <c r="E611" s="1"/>
      <c r="R611" s="71"/>
    </row>
    <row r="612" spans="2:18">
      <c r="B612" s="38"/>
      <c r="C612" s="38"/>
      <c r="D612" s="41"/>
      <c r="E612" s="1"/>
      <c r="R612" s="71"/>
    </row>
    <row r="613" spans="2:18">
      <c r="B613" s="38"/>
      <c r="C613" s="38"/>
      <c r="D613" s="41"/>
      <c r="E613" s="1"/>
      <c r="R613" s="71"/>
    </row>
    <row r="614" spans="2:18">
      <c r="B614" s="38"/>
      <c r="C614" s="38"/>
      <c r="D614" s="41"/>
      <c r="E614" s="1"/>
      <c r="R614" s="71"/>
    </row>
    <row r="615" spans="2:18">
      <c r="B615" s="38"/>
      <c r="C615" s="38"/>
      <c r="D615" s="41"/>
      <c r="E615" s="1"/>
      <c r="R615" s="71"/>
    </row>
    <row r="616" spans="2:18">
      <c r="B616" s="38"/>
      <c r="C616" s="38"/>
      <c r="D616" s="41"/>
      <c r="E616" s="1"/>
      <c r="R616" s="71"/>
    </row>
    <row r="617" spans="2:18">
      <c r="B617" s="38"/>
      <c r="C617" s="38"/>
      <c r="D617" s="41"/>
      <c r="E617" s="1"/>
      <c r="R617" s="71"/>
    </row>
    <row r="618" spans="2:18">
      <c r="B618" s="38"/>
      <c r="C618" s="38"/>
      <c r="D618" s="41"/>
      <c r="E618" s="1"/>
      <c r="R618" s="71"/>
    </row>
    <row r="619" spans="2:18">
      <c r="B619" s="38"/>
      <c r="C619" s="38"/>
      <c r="D619" s="41"/>
      <c r="E619" s="1"/>
      <c r="R619" s="71"/>
    </row>
    <row r="620" spans="2:18">
      <c r="B620" s="38"/>
      <c r="C620" s="38"/>
      <c r="D620" s="41"/>
      <c r="E620" s="1"/>
      <c r="R620" s="71"/>
    </row>
    <row r="621" spans="2:18">
      <c r="B621" s="38"/>
      <c r="C621" s="38"/>
      <c r="D621" s="41"/>
      <c r="E621" s="1"/>
      <c r="R621" s="71"/>
    </row>
    <row r="622" spans="2:18">
      <c r="B622" s="38"/>
      <c r="C622" s="38"/>
      <c r="D622" s="41"/>
      <c r="E622" s="1"/>
      <c r="R622" s="71"/>
    </row>
    <row r="623" spans="2:18">
      <c r="B623" s="38"/>
      <c r="C623" s="38"/>
      <c r="D623" s="41"/>
      <c r="E623" s="1"/>
      <c r="R623" s="71"/>
    </row>
    <row r="624" spans="2:18">
      <c r="B624" s="38"/>
      <c r="C624" s="38"/>
      <c r="D624" s="41"/>
      <c r="E624" s="1"/>
      <c r="R624" s="71"/>
    </row>
    <row r="625" spans="2:18">
      <c r="B625" s="38"/>
      <c r="C625" s="38"/>
      <c r="D625" s="41"/>
      <c r="E625" s="1"/>
      <c r="R625" s="71"/>
    </row>
    <row r="626" spans="2:18">
      <c r="B626" s="38"/>
      <c r="C626" s="38"/>
      <c r="D626" s="41"/>
      <c r="E626" s="1"/>
      <c r="R626" s="71"/>
    </row>
    <row r="627" spans="2:18">
      <c r="B627" s="38"/>
      <c r="C627" s="38"/>
      <c r="D627" s="41"/>
      <c r="E627" s="1"/>
      <c r="R627" s="71"/>
    </row>
    <row r="628" spans="2:18">
      <c r="B628" s="38"/>
      <c r="C628" s="38"/>
      <c r="D628" s="41"/>
      <c r="E628" s="1"/>
      <c r="R628" s="71"/>
    </row>
    <row r="629" spans="2:18">
      <c r="B629" s="38"/>
      <c r="C629" s="38"/>
      <c r="D629" s="41"/>
      <c r="E629" s="1"/>
      <c r="R629" s="71"/>
    </row>
    <row r="630" spans="2:18">
      <c r="B630" s="38"/>
      <c r="C630" s="38"/>
      <c r="D630" s="41"/>
      <c r="E630" s="1"/>
      <c r="R630" s="71"/>
    </row>
    <row r="631" spans="2:18">
      <c r="B631" s="38"/>
      <c r="C631" s="38"/>
      <c r="D631" s="41"/>
      <c r="E631" s="1"/>
      <c r="R631" s="71"/>
    </row>
    <row r="632" spans="2:18">
      <c r="B632" s="38"/>
      <c r="C632" s="38"/>
      <c r="D632" s="41"/>
      <c r="E632" s="1"/>
      <c r="R632" s="71"/>
    </row>
    <row r="633" spans="2:18">
      <c r="B633" s="38"/>
      <c r="C633" s="38"/>
      <c r="D633" s="41"/>
      <c r="E633" s="1"/>
      <c r="R633" s="71"/>
    </row>
    <row r="634" spans="2:18">
      <c r="B634" s="38"/>
      <c r="C634" s="38"/>
      <c r="D634" s="41"/>
      <c r="E634" s="1"/>
      <c r="R634" s="71"/>
    </row>
    <row r="635" spans="2:18">
      <c r="B635" s="38"/>
      <c r="C635" s="38"/>
      <c r="D635" s="41"/>
      <c r="E635" s="1"/>
      <c r="R635" s="71"/>
    </row>
    <row r="636" spans="2:18">
      <c r="B636" s="38"/>
      <c r="C636" s="38"/>
      <c r="D636" s="41"/>
      <c r="E636" s="1"/>
      <c r="R636" s="71"/>
    </row>
    <row r="637" spans="2:18">
      <c r="B637" s="38"/>
      <c r="C637" s="38"/>
      <c r="D637" s="41"/>
      <c r="E637" s="1"/>
      <c r="R637" s="71"/>
    </row>
    <row r="638" spans="2:18">
      <c r="B638" s="38"/>
      <c r="C638" s="38"/>
      <c r="D638" s="41"/>
      <c r="E638" s="1"/>
      <c r="R638" s="71"/>
    </row>
    <row r="639" spans="2:18">
      <c r="B639" s="38"/>
      <c r="C639" s="38"/>
      <c r="D639" s="41"/>
      <c r="E639" s="1"/>
      <c r="R639" s="71"/>
    </row>
    <row r="640" spans="2:18">
      <c r="B640" s="38"/>
      <c r="C640" s="38"/>
      <c r="D640" s="41"/>
      <c r="E640" s="1"/>
      <c r="R640" s="71"/>
    </row>
    <row r="641" spans="2:18">
      <c r="B641" s="38"/>
      <c r="C641" s="38"/>
      <c r="D641" s="41"/>
      <c r="E641" s="1"/>
      <c r="R641" s="71"/>
    </row>
    <row r="642" spans="2:18">
      <c r="B642" s="38"/>
      <c r="C642" s="38"/>
      <c r="D642" s="41"/>
      <c r="E642" s="1"/>
      <c r="R642" s="71"/>
    </row>
    <row r="643" spans="2:18">
      <c r="B643" s="38"/>
      <c r="C643" s="38"/>
      <c r="D643" s="41"/>
      <c r="E643" s="1"/>
      <c r="R643" s="71"/>
    </row>
    <row r="644" spans="2:18">
      <c r="B644" s="38"/>
      <c r="C644" s="38"/>
      <c r="D644" s="41"/>
      <c r="E644" s="1"/>
      <c r="R644" s="71"/>
    </row>
    <row r="645" spans="2:18">
      <c r="B645" s="38"/>
      <c r="C645" s="38"/>
      <c r="D645" s="41"/>
      <c r="E645" s="1"/>
      <c r="R645" s="71"/>
    </row>
    <row r="646" spans="2:18">
      <c r="B646" s="38"/>
      <c r="C646" s="38"/>
      <c r="D646" s="41"/>
      <c r="E646" s="1"/>
      <c r="R646" s="71"/>
    </row>
    <row r="647" spans="2:18">
      <c r="B647" s="38"/>
      <c r="C647" s="38"/>
      <c r="D647" s="41"/>
      <c r="E647" s="1"/>
      <c r="R647" s="71"/>
    </row>
    <row r="648" spans="2:18">
      <c r="B648" s="38"/>
      <c r="C648" s="38"/>
      <c r="D648" s="41"/>
      <c r="E648" s="1"/>
      <c r="R648" s="71"/>
    </row>
    <row r="649" spans="2:18">
      <c r="B649" s="38"/>
      <c r="C649" s="38"/>
      <c r="D649" s="41"/>
      <c r="E649" s="1"/>
      <c r="R649" s="71"/>
    </row>
    <row r="650" spans="2:18">
      <c r="B650" s="38"/>
      <c r="C650" s="38"/>
      <c r="D650" s="41"/>
      <c r="E650" s="1"/>
      <c r="R650" s="71"/>
    </row>
    <row r="651" spans="2:18">
      <c r="B651" s="38"/>
      <c r="C651" s="38"/>
      <c r="D651" s="41"/>
      <c r="E651" s="1"/>
      <c r="R651" s="71"/>
    </row>
    <row r="652" spans="2:18">
      <c r="B652" s="38"/>
      <c r="C652" s="38"/>
      <c r="D652" s="41"/>
      <c r="E652" s="1"/>
      <c r="R652" s="71"/>
    </row>
    <row r="653" spans="2:18">
      <c r="B653" s="38"/>
      <c r="C653" s="38"/>
      <c r="D653" s="41"/>
      <c r="E653" s="1"/>
      <c r="R653" s="71"/>
    </row>
    <row r="654" spans="2:18">
      <c r="B654" s="38"/>
      <c r="C654" s="38"/>
      <c r="D654" s="41"/>
      <c r="E654" s="1"/>
      <c r="R654" s="71"/>
    </row>
    <row r="655" spans="2:18">
      <c r="B655" s="38"/>
      <c r="C655" s="38"/>
      <c r="D655" s="41"/>
      <c r="E655" s="1"/>
      <c r="R655" s="71"/>
    </row>
    <row r="656" spans="2:18">
      <c r="B656" s="38"/>
      <c r="C656" s="38"/>
      <c r="D656" s="41"/>
      <c r="E656" s="1"/>
      <c r="R656" s="71"/>
    </row>
    <row r="657" spans="2:18">
      <c r="B657" s="38"/>
      <c r="C657" s="38"/>
      <c r="D657" s="41"/>
      <c r="E657" s="1"/>
      <c r="R657" s="71"/>
    </row>
    <row r="658" spans="2:18">
      <c r="B658" s="38"/>
      <c r="C658" s="38"/>
      <c r="D658" s="41"/>
      <c r="E658" s="1"/>
      <c r="R658" s="71"/>
    </row>
    <row r="659" spans="2:18">
      <c r="B659" s="38"/>
      <c r="C659" s="38"/>
      <c r="D659" s="41"/>
      <c r="E659" s="1"/>
      <c r="R659" s="71"/>
    </row>
    <row r="660" spans="2:18">
      <c r="B660" s="38"/>
      <c r="C660" s="38"/>
      <c r="D660" s="41"/>
      <c r="E660" s="1"/>
      <c r="R660" s="71"/>
    </row>
    <row r="661" spans="2:18">
      <c r="B661" s="38"/>
      <c r="C661" s="38"/>
      <c r="D661" s="41"/>
      <c r="E661" s="1"/>
      <c r="R661" s="71"/>
    </row>
    <row r="662" spans="2:18">
      <c r="B662" s="38"/>
      <c r="C662" s="38"/>
      <c r="D662" s="41"/>
      <c r="E662" s="1"/>
      <c r="R662" s="71"/>
    </row>
    <row r="663" spans="2:18">
      <c r="B663" s="38"/>
      <c r="C663" s="38"/>
      <c r="D663" s="41"/>
      <c r="E663" s="1"/>
      <c r="R663" s="71"/>
    </row>
    <row r="664" spans="2:18">
      <c r="B664" s="38"/>
      <c r="C664" s="38"/>
      <c r="D664" s="41"/>
      <c r="E664" s="1"/>
      <c r="R664" s="71"/>
    </row>
    <row r="665" spans="2:18">
      <c r="B665" s="38"/>
      <c r="C665" s="38"/>
      <c r="D665" s="41"/>
      <c r="E665" s="1"/>
      <c r="R665" s="71"/>
    </row>
    <row r="666" spans="2:18">
      <c r="B666" s="38"/>
      <c r="C666" s="38"/>
      <c r="D666" s="41"/>
      <c r="E666" s="1"/>
      <c r="R666" s="71"/>
    </row>
    <row r="667" spans="2:18">
      <c r="B667" s="38"/>
      <c r="C667" s="38"/>
      <c r="D667" s="41"/>
      <c r="E667" s="1"/>
      <c r="R667" s="71"/>
    </row>
    <row r="668" spans="2:18">
      <c r="B668" s="38"/>
      <c r="C668" s="38"/>
      <c r="D668" s="41"/>
      <c r="E668" s="1"/>
      <c r="R668" s="71"/>
    </row>
    <row r="669" spans="2:18">
      <c r="B669" s="38"/>
      <c r="C669" s="38"/>
      <c r="D669" s="41"/>
      <c r="E669" s="1"/>
      <c r="R669" s="71"/>
    </row>
    <row r="670" spans="2:18">
      <c r="B670" s="38"/>
      <c r="C670" s="38"/>
      <c r="D670" s="41"/>
      <c r="E670" s="1"/>
      <c r="R670" s="71"/>
    </row>
    <row r="671" spans="2:18">
      <c r="B671" s="38"/>
      <c r="C671" s="38"/>
      <c r="D671" s="41"/>
      <c r="E671" s="1"/>
      <c r="R671" s="71"/>
    </row>
    <row r="672" spans="2:18">
      <c r="B672" s="38"/>
      <c r="C672" s="38"/>
      <c r="D672" s="41"/>
      <c r="E672" s="1"/>
      <c r="R672" s="71"/>
    </row>
    <row r="673" spans="2:18">
      <c r="B673" s="38"/>
      <c r="C673" s="38"/>
      <c r="D673" s="41"/>
      <c r="E673" s="1"/>
      <c r="R673" s="71"/>
    </row>
    <row r="674" spans="2:18">
      <c r="B674" s="38"/>
      <c r="C674" s="38"/>
      <c r="D674" s="41"/>
      <c r="E674" s="1"/>
      <c r="R674" s="71"/>
    </row>
    <row r="675" spans="2:18">
      <c r="B675" s="38"/>
      <c r="C675" s="38"/>
      <c r="D675" s="41"/>
      <c r="E675" s="1"/>
      <c r="R675" s="71"/>
    </row>
    <row r="676" spans="2:18">
      <c r="B676" s="38"/>
      <c r="C676" s="38"/>
      <c r="D676" s="41"/>
      <c r="E676" s="1"/>
      <c r="R676" s="71"/>
    </row>
    <row r="677" spans="2:18">
      <c r="B677" s="38"/>
      <c r="C677" s="38"/>
      <c r="D677" s="41"/>
      <c r="E677" s="1"/>
      <c r="R677" s="71"/>
    </row>
    <row r="678" spans="2:18">
      <c r="B678" s="38"/>
      <c r="C678" s="38"/>
      <c r="D678" s="41"/>
      <c r="E678" s="1"/>
      <c r="R678" s="71"/>
    </row>
    <row r="679" spans="2:18">
      <c r="B679" s="38"/>
      <c r="C679" s="38"/>
      <c r="D679" s="41"/>
      <c r="E679" s="1"/>
      <c r="R679" s="71"/>
    </row>
    <row r="680" spans="2:18">
      <c r="B680" s="38"/>
      <c r="C680" s="38"/>
      <c r="D680" s="41"/>
      <c r="E680" s="1"/>
      <c r="R680" s="71"/>
    </row>
    <row r="681" spans="2:18">
      <c r="B681" s="38"/>
      <c r="C681" s="38"/>
      <c r="D681" s="41"/>
      <c r="E681" s="1"/>
      <c r="R681" s="71"/>
    </row>
    <row r="682" spans="2:18">
      <c r="B682" s="38"/>
      <c r="C682" s="38"/>
      <c r="D682" s="41"/>
      <c r="E682" s="1"/>
      <c r="R682" s="71"/>
    </row>
    <row r="683" spans="2:18">
      <c r="B683" s="38"/>
      <c r="C683" s="38"/>
      <c r="D683" s="41"/>
      <c r="E683" s="1"/>
      <c r="R683" s="71"/>
    </row>
    <row r="684" spans="2:18">
      <c r="B684" s="38"/>
      <c r="C684" s="38"/>
      <c r="D684" s="41"/>
      <c r="E684" s="1"/>
      <c r="R684" s="71"/>
    </row>
    <row r="685" spans="2:18">
      <c r="B685" s="38"/>
      <c r="C685" s="38"/>
      <c r="D685" s="41"/>
      <c r="E685" s="1"/>
      <c r="R685" s="71"/>
    </row>
    <row r="686" spans="2:18">
      <c r="B686" s="38"/>
      <c r="C686" s="38"/>
      <c r="D686" s="41"/>
      <c r="E686" s="1"/>
      <c r="R686" s="71"/>
    </row>
    <row r="687" spans="2:18">
      <c r="B687" s="38"/>
      <c r="C687" s="38"/>
      <c r="D687" s="41"/>
      <c r="E687" s="1"/>
      <c r="R687" s="71"/>
    </row>
    <row r="688" spans="2:18">
      <c r="B688" s="38"/>
      <c r="C688" s="38"/>
      <c r="D688" s="41"/>
      <c r="E688" s="1"/>
      <c r="R688" s="71"/>
    </row>
    <row r="689" spans="2:18">
      <c r="B689" s="38"/>
      <c r="C689" s="38"/>
      <c r="D689" s="41"/>
      <c r="E689" s="1"/>
      <c r="R689" s="71"/>
    </row>
    <row r="690" spans="2:18">
      <c r="B690" s="38"/>
      <c r="C690" s="38"/>
      <c r="D690" s="41"/>
      <c r="E690" s="1"/>
      <c r="R690" s="71"/>
    </row>
    <row r="691" spans="2:18">
      <c r="B691" s="38"/>
      <c r="C691" s="38"/>
      <c r="D691" s="41"/>
      <c r="E691" s="1"/>
      <c r="R691" s="71"/>
    </row>
    <row r="692" spans="2:18">
      <c r="B692" s="38"/>
      <c r="C692" s="38"/>
      <c r="D692" s="41"/>
      <c r="E692" s="1"/>
      <c r="R692" s="71"/>
    </row>
    <row r="693" spans="2:18">
      <c r="B693" s="38"/>
      <c r="C693" s="38"/>
      <c r="D693" s="41"/>
      <c r="E693" s="1"/>
      <c r="R693" s="71"/>
    </row>
    <row r="694" spans="2:18">
      <c r="B694" s="38"/>
      <c r="C694" s="38"/>
      <c r="D694" s="41"/>
      <c r="E694" s="1"/>
      <c r="R694" s="71"/>
    </row>
    <row r="695" spans="2:18">
      <c r="B695" s="38"/>
      <c r="C695" s="38"/>
      <c r="D695" s="41"/>
      <c r="E695" s="1"/>
      <c r="R695" s="71"/>
    </row>
    <row r="696" spans="2:18">
      <c r="B696" s="38"/>
      <c r="C696" s="38"/>
      <c r="D696" s="41"/>
      <c r="E696" s="1"/>
      <c r="R696" s="71"/>
    </row>
    <row r="697" spans="2:18">
      <c r="B697" s="38"/>
      <c r="C697" s="38"/>
      <c r="D697" s="41"/>
      <c r="E697" s="1"/>
      <c r="R697" s="71"/>
    </row>
    <row r="698" spans="2:18">
      <c r="B698" s="38"/>
      <c r="C698" s="38"/>
      <c r="D698" s="41"/>
      <c r="E698" s="1"/>
      <c r="R698" s="71"/>
    </row>
    <row r="699" spans="2:18">
      <c r="B699" s="38"/>
      <c r="C699" s="38"/>
      <c r="D699" s="41"/>
      <c r="E699" s="1"/>
      <c r="R699" s="71"/>
    </row>
    <row r="700" spans="2:18">
      <c r="B700" s="38"/>
      <c r="C700" s="38"/>
      <c r="D700" s="41"/>
      <c r="E700" s="1"/>
      <c r="R700" s="71"/>
    </row>
    <row r="701" spans="2:18">
      <c r="B701" s="38"/>
      <c r="C701" s="38"/>
      <c r="D701" s="41"/>
      <c r="E701" s="1"/>
      <c r="R701" s="71"/>
    </row>
    <row r="702" spans="2:18">
      <c r="B702" s="38"/>
      <c r="C702" s="38"/>
      <c r="D702" s="41"/>
      <c r="E702" s="1"/>
      <c r="R702" s="71"/>
    </row>
    <row r="703" spans="2:18">
      <c r="B703" s="38"/>
      <c r="C703" s="38"/>
      <c r="D703" s="41"/>
      <c r="E703" s="1"/>
      <c r="R703" s="71"/>
    </row>
    <row r="704" spans="2:18">
      <c r="B704" s="38"/>
      <c r="C704" s="38"/>
      <c r="D704" s="41"/>
      <c r="E704" s="1"/>
      <c r="R704" s="71"/>
    </row>
    <row r="705" spans="2:18">
      <c r="B705" s="38"/>
      <c r="C705" s="38"/>
      <c r="D705" s="41"/>
      <c r="E705" s="1"/>
      <c r="R705" s="71"/>
    </row>
    <row r="706" spans="2:18">
      <c r="B706" s="38"/>
      <c r="C706" s="38"/>
      <c r="D706" s="41"/>
      <c r="E706" s="1"/>
      <c r="R706" s="71"/>
    </row>
    <row r="707" spans="2:18">
      <c r="B707" s="38"/>
      <c r="C707" s="38"/>
      <c r="D707" s="41"/>
      <c r="E707" s="1"/>
      <c r="R707" s="71"/>
    </row>
    <row r="708" spans="2:18">
      <c r="B708" s="38"/>
      <c r="C708" s="38"/>
      <c r="D708" s="41"/>
      <c r="E708" s="1"/>
      <c r="R708" s="71"/>
    </row>
    <row r="709" spans="2:18">
      <c r="B709" s="38"/>
      <c r="C709" s="38"/>
      <c r="D709" s="41"/>
      <c r="E709" s="1"/>
      <c r="R709" s="71"/>
    </row>
    <row r="710" spans="2:18">
      <c r="B710" s="38"/>
      <c r="C710" s="38"/>
      <c r="D710" s="41"/>
      <c r="E710" s="1"/>
      <c r="R710" s="71"/>
    </row>
    <row r="711" spans="2:18">
      <c r="B711" s="38"/>
      <c r="C711" s="38"/>
      <c r="D711" s="41"/>
      <c r="E711" s="1"/>
      <c r="R711" s="71"/>
    </row>
    <row r="712" spans="2:18">
      <c r="B712" s="38"/>
      <c r="C712" s="38"/>
      <c r="D712" s="41"/>
      <c r="E712" s="1"/>
      <c r="R712" s="71"/>
    </row>
    <row r="713" spans="2:18">
      <c r="B713" s="38"/>
      <c r="C713" s="38"/>
      <c r="D713" s="41"/>
      <c r="E713" s="1"/>
      <c r="R713" s="71"/>
    </row>
    <row r="714" spans="2:18">
      <c r="B714" s="38"/>
      <c r="C714" s="38"/>
      <c r="D714" s="41"/>
      <c r="E714" s="1"/>
      <c r="R714" s="71"/>
    </row>
    <row r="715" spans="2:18">
      <c r="B715" s="38"/>
      <c r="C715" s="38"/>
      <c r="D715" s="41"/>
      <c r="E715" s="1"/>
      <c r="R715" s="71"/>
    </row>
    <row r="716" spans="2:18">
      <c r="B716" s="38"/>
      <c r="C716" s="38"/>
      <c r="D716" s="41"/>
      <c r="E716" s="1"/>
      <c r="R716" s="71"/>
    </row>
    <row r="717" spans="2:18">
      <c r="B717" s="38"/>
      <c r="C717" s="38"/>
      <c r="D717" s="41"/>
      <c r="E717" s="1"/>
      <c r="R717" s="71"/>
    </row>
    <row r="718" spans="2:18">
      <c r="B718" s="38"/>
      <c r="C718" s="38"/>
      <c r="D718" s="41"/>
      <c r="E718" s="1"/>
      <c r="R718" s="71"/>
    </row>
    <row r="719" spans="2:18">
      <c r="B719" s="38"/>
      <c r="C719" s="38"/>
      <c r="D719" s="41"/>
      <c r="E719" s="1"/>
      <c r="R719" s="71"/>
    </row>
    <row r="720" spans="2:18">
      <c r="B720" s="38"/>
      <c r="C720" s="38"/>
      <c r="D720" s="41"/>
      <c r="E720" s="1"/>
      <c r="R720" s="71"/>
    </row>
    <row r="721" spans="2:18">
      <c r="B721" s="38"/>
      <c r="C721" s="38"/>
      <c r="D721" s="41"/>
      <c r="E721" s="1"/>
      <c r="R721" s="71"/>
    </row>
    <row r="722" spans="2:18">
      <c r="B722" s="38"/>
      <c r="C722" s="38"/>
      <c r="D722" s="41"/>
      <c r="E722" s="1"/>
      <c r="R722" s="71"/>
    </row>
    <row r="723" spans="2:18">
      <c r="B723" s="38"/>
      <c r="C723" s="38"/>
      <c r="D723" s="41"/>
      <c r="E723" s="1"/>
      <c r="R723" s="71"/>
    </row>
    <row r="724" spans="2:18">
      <c r="B724" s="38"/>
      <c r="C724" s="38"/>
      <c r="D724" s="41"/>
      <c r="E724" s="1"/>
      <c r="R724" s="71"/>
    </row>
    <row r="725" spans="2:18">
      <c r="B725" s="38"/>
      <c r="C725" s="38"/>
      <c r="D725" s="41"/>
      <c r="E725" s="1"/>
      <c r="R725" s="71"/>
    </row>
    <row r="726" spans="2:18">
      <c r="B726" s="38"/>
      <c r="C726" s="38"/>
      <c r="D726" s="41"/>
      <c r="E726" s="1"/>
      <c r="R726" s="71"/>
    </row>
    <row r="727" spans="2:18">
      <c r="B727" s="38"/>
      <c r="C727" s="38"/>
      <c r="D727" s="41"/>
      <c r="E727" s="1"/>
      <c r="R727" s="71"/>
    </row>
    <row r="728" spans="2:18">
      <c r="B728" s="38"/>
      <c r="C728" s="38"/>
      <c r="D728" s="41"/>
      <c r="E728" s="1"/>
      <c r="R728" s="71"/>
    </row>
    <row r="729" spans="2:18">
      <c r="B729" s="38"/>
      <c r="C729" s="38"/>
      <c r="D729" s="41"/>
      <c r="E729" s="1"/>
      <c r="R729" s="71"/>
    </row>
    <row r="730" spans="2:18">
      <c r="B730" s="38"/>
      <c r="C730" s="38"/>
      <c r="D730" s="41"/>
      <c r="E730" s="1"/>
      <c r="R730" s="71"/>
    </row>
    <row r="731" spans="2:18">
      <c r="B731" s="38"/>
      <c r="C731" s="38"/>
      <c r="D731" s="41"/>
      <c r="E731" s="1"/>
      <c r="R731" s="71"/>
    </row>
    <row r="732" spans="2:18">
      <c r="B732" s="38"/>
      <c r="C732" s="38"/>
      <c r="D732" s="41"/>
      <c r="E732" s="1"/>
      <c r="R732" s="71"/>
    </row>
    <row r="733" spans="2:18">
      <c r="B733" s="38"/>
      <c r="C733" s="38"/>
      <c r="D733" s="41"/>
      <c r="E733" s="1"/>
      <c r="R733" s="71"/>
    </row>
    <row r="734" spans="2:18">
      <c r="B734" s="38"/>
      <c r="C734" s="38"/>
      <c r="D734" s="41"/>
      <c r="E734" s="1"/>
      <c r="R734" s="71"/>
    </row>
    <row r="735" spans="2:18">
      <c r="B735" s="38"/>
      <c r="C735" s="38"/>
      <c r="D735" s="41"/>
      <c r="E735" s="1"/>
      <c r="R735" s="71"/>
    </row>
    <row r="736" spans="2:18">
      <c r="B736" s="38"/>
      <c r="C736" s="38"/>
      <c r="D736" s="41"/>
      <c r="E736" s="1"/>
      <c r="R736" s="71"/>
    </row>
    <row r="737" spans="2:18">
      <c r="B737" s="38"/>
      <c r="C737" s="38"/>
      <c r="D737" s="41"/>
      <c r="E737" s="1"/>
      <c r="R737" s="71"/>
    </row>
    <row r="738" spans="2:18">
      <c r="B738" s="38"/>
      <c r="C738" s="38"/>
      <c r="D738" s="41"/>
      <c r="E738" s="1"/>
      <c r="R738" s="71"/>
    </row>
    <row r="739" spans="2:18">
      <c r="B739" s="38"/>
      <c r="C739" s="38"/>
      <c r="D739" s="41"/>
      <c r="E739" s="1"/>
      <c r="R739" s="71"/>
    </row>
    <row r="740" spans="2:18">
      <c r="B740" s="38"/>
      <c r="C740" s="38"/>
      <c r="D740" s="41"/>
      <c r="E740" s="1"/>
      <c r="R740" s="71"/>
    </row>
    <row r="741" spans="2:18">
      <c r="B741" s="38"/>
      <c r="C741" s="38"/>
      <c r="D741" s="41"/>
      <c r="E741" s="1"/>
      <c r="R741" s="71"/>
    </row>
    <row r="742" spans="2:18">
      <c r="B742" s="38"/>
      <c r="C742" s="38"/>
      <c r="D742" s="41"/>
      <c r="E742" s="1"/>
      <c r="R742" s="71"/>
    </row>
    <row r="743" spans="2:18">
      <c r="B743" s="38"/>
      <c r="C743" s="38"/>
      <c r="D743" s="41"/>
      <c r="E743" s="1"/>
      <c r="R743" s="71"/>
    </row>
    <row r="744" spans="2:18">
      <c r="B744" s="38"/>
      <c r="C744" s="38"/>
      <c r="D744" s="41"/>
      <c r="E744" s="1"/>
      <c r="R744" s="71"/>
    </row>
    <row r="745" spans="2:18">
      <c r="B745" s="38"/>
      <c r="C745" s="38"/>
      <c r="D745" s="41"/>
      <c r="E745" s="1"/>
      <c r="R745" s="71"/>
    </row>
    <row r="746" spans="2:18">
      <c r="B746" s="38"/>
      <c r="C746" s="38"/>
      <c r="D746" s="41"/>
      <c r="E746" s="1"/>
      <c r="R746" s="71"/>
    </row>
    <row r="747" spans="2:18">
      <c r="B747" s="38"/>
      <c r="C747" s="38"/>
      <c r="D747" s="41"/>
      <c r="E747" s="1"/>
      <c r="R747" s="71"/>
    </row>
    <row r="748" spans="2:18">
      <c r="B748" s="38"/>
      <c r="C748" s="38"/>
      <c r="D748" s="41"/>
      <c r="E748" s="1"/>
      <c r="R748" s="71"/>
    </row>
    <row r="749" spans="2:18">
      <c r="B749" s="38"/>
      <c r="C749" s="38"/>
      <c r="D749" s="41"/>
      <c r="E749" s="1"/>
      <c r="R749" s="71"/>
    </row>
    <row r="750" spans="2:18">
      <c r="B750" s="38"/>
      <c r="C750" s="38"/>
      <c r="D750" s="41"/>
      <c r="E750" s="1"/>
      <c r="R750" s="71"/>
    </row>
    <row r="751" spans="2:18">
      <c r="B751" s="38"/>
      <c r="C751" s="38"/>
      <c r="D751" s="41"/>
      <c r="E751" s="1"/>
      <c r="R751" s="71"/>
    </row>
    <row r="752" spans="2:18">
      <c r="B752" s="38"/>
      <c r="C752" s="38"/>
      <c r="D752" s="41"/>
      <c r="E752" s="1"/>
      <c r="R752" s="71"/>
    </row>
    <row r="753" spans="2:18">
      <c r="B753" s="38"/>
      <c r="C753" s="38"/>
      <c r="D753" s="41"/>
      <c r="E753" s="1"/>
      <c r="R753" s="71"/>
    </row>
    <row r="754" spans="2:18">
      <c r="B754" s="38"/>
      <c r="C754" s="38"/>
      <c r="D754" s="41"/>
      <c r="E754" s="1"/>
      <c r="R754" s="71"/>
    </row>
    <row r="755" spans="2:18">
      <c r="B755" s="38"/>
      <c r="C755" s="38"/>
      <c r="D755" s="41"/>
      <c r="E755" s="1"/>
      <c r="R755" s="71"/>
    </row>
    <row r="756" spans="2:18">
      <c r="B756" s="38"/>
      <c r="C756" s="38"/>
      <c r="D756" s="41"/>
      <c r="E756" s="1"/>
      <c r="R756" s="71"/>
    </row>
    <row r="757" spans="2:18">
      <c r="B757" s="38"/>
      <c r="C757" s="38"/>
      <c r="D757" s="41"/>
      <c r="E757" s="1"/>
      <c r="R757" s="71"/>
    </row>
    <row r="758" spans="2:18">
      <c r="B758" s="38"/>
      <c r="C758" s="38"/>
      <c r="D758" s="41"/>
      <c r="E758" s="1"/>
      <c r="R758" s="71"/>
    </row>
    <row r="759" spans="2:18">
      <c r="B759" s="38"/>
      <c r="C759" s="38"/>
      <c r="D759" s="41"/>
      <c r="E759" s="1"/>
      <c r="R759" s="71"/>
    </row>
    <row r="760" spans="2:18">
      <c r="B760" s="38"/>
      <c r="C760" s="38"/>
      <c r="D760" s="41"/>
      <c r="E760" s="1"/>
      <c r="R760" s="71"/>
    </row>
    <row r="761" spans="2:18">
      <c r="B761" s="38"/>
      <c r="C761" s="38"/>
      <c r="D761" s="41"/>
      <c r="E761" s="1"/>
      <c r="R761" s="71"/>
    </row>
    <row r="762" spans="2:18">
      <c r="B762" s="38"/>
      <c r="C762" s="38"/>
      <c r="D762" s="41"/>
      <c r="E762" s="1"/>
      <c r="R762" s="71"/>
    </row>
    <row r="763" spans="2:18">
      <c r="B763" s="38"/>
      <c r="C763" s="38"/>
      <c r="D763" s="41"/>
      <c r="E763" s="1"/>
      <c r="R763" s="71"/>
    </row>
    <row r="764" spans="2:18">
      <c r="B764" s="38"/>
      <c r="C764" s="38"/>
      <c r="D764" s="41"/>
      <c r="E764" s="1"/>
      <c r="R764" s="71"/>
    </row>
    <row r="765" spans="2:18">
      <c r="B765" s="38"/>
      <c r="C765" s="38"/>
      <c r="D765" s="41"/>
      <c r="E765" s="1"/>
      <c r="R765" s="71"/>
    </row>
    <row r="766" spans="2:18">
      <c r="B766" s="38"/>
      <c r="C766" s="38"/>
      <c r="D766" s="41"/>
      <c r="E766" s="1"/>
      <c r="R766" s="71"/>
    </row>
    <row r="767" spans="2:18">
      <c r="B767" s="38"/>
      <c r="C767" s="38"/>
      <c r="D767" s="41"/>
      <c r="E767" s="1"/>
      <c r="R767" s="71"/>
    </row>
    <row r="768" spans="2:18">
      <c r="B768" s="38"/>
      <c r="C768" s="38"/>
      <c r="D768" s="41"/>
      <c r="E768" s="1"/>
      <c r="R768" s="71"/>
    </row>
    <row r="769" spans="2:18">
      <c r="B769" s="38"/>
      <c r="C769" s="38"/>
      <c r="D769" s="41"/>
      <c r="E769" s="1"/>
      <c r="R769" s="71"/>
    </row>
    <row r="770" spans="2:18">
      <c r="B770" s="38"/>
      <c r="C770" s="38"/>
      <c r="D770" s="41"/>
      <c r="E770" s="1"/>
      <c r="R770" s="71"/>
    </row>
    <row r="771" spans="2:18">
      <c r="B771" s="38"/>
      <c r="C771" s="38"/>
      <c r="D771" s="41"/>
      <c r="E771" s="1"/>
      <c r="R771" s="71"/>
    </row>
    <row r="772" spans="2:18">
      <c r="B772" s="38"/>
      <c r="C772" s="38"/>
      <c r="D772" s="41"/>
      <c r="E772" s="1"/>
      <c r="R772" s="71"/>
    </row>
    <row r="773" spans="2:18">
      <c r="B773" s="38"/>
      <c r="C773" s="38"/>
      <c r="D773" s="41"/>
      <c r="E773" s="1"/>
      <c r="R773" s="71"/>
    </row>
    <row r="774" spans="2:18">
      <c r="B774" s="38"/>
      <c r="C774" s="38"/>
      <c r="D774" s="41"/>
      <c r="E774" s="1"/>
      <c r="R774" s="71"/>
    </row>
    <row r="775" spans="2:18">
      <c r="B775" s="38"/>
      <c r="C775" s="38"/>
      <c r="D775" s="41"/>
      <c r="E775" s="1"/>
      <c r="R775" s="71"/>
    </row>
    <row r="776" spans="2:18">
      <c r="B776" s="38"/>
      <c r="C776" s="38"/>
      <c r="D776" s="41"/>
      <c r="E776" s="1"/>
      <c r="R776" s="71"/>
    </row>
    <row r="777" spans="2:18">
      <c r="B777" s="38"/>
      <c r="C777" s="38"/>
      <c r="D777" s="41"/>
      <c r="E777" s="1"/>
      <c r="R777" s="71"/>
    </row>
    <row r="778" spans="2:18">
      <c r="B778" s="38"/>
      <c r="C778" s="38"/>
      <c r="D778" s="41"/>
      <c r="E778" s="1"/>
      <c r="R778" s="71"/>
    </row>
    <row r="779" spans="2:18">
      <c r="B779" s="38"/>
      <c r="C779" s="38"/>
      <c r="D779" s="41"/>
      <c r="E779" s="1"/>
      <c r="R779" s="71"/>
    </row>
    <row r="780" spans="2:18">
      <c r="B780" s="38"/>
      <c r="C780" s="38"/>
      <c r="D780" s="41"/>
      <c r="E780" s="1"/>
      <c r="R780" s="71"/>
    </row>
    <row r="781" spans="2:18">
      <c r="B781" s="38"/>
      <c r="C781" s="38"/>
      <c r="D781" s="41"/>
      <c r="E781" s="1"/>
      <c r="R781" s="71"/>
    </row>
    <row r="782" spans="2:18">
      <c r="B782" s="38"/>
      <c r="C782" s="38"/>
      <c r="D782" s="41"/>
      <c r="E782" s="1"/>
      <c r="R782" s="71"/>
    </row>
    <row r="783" spans="2:18">
      <c r="B783" s="38"/>
      <c r="C783" s="38"/>
      <c r="D783" s="41"/>
      <c r="E783" s="1"/>
      <c r="R783" s="71"/>
    </row>
    <row r="784" spans="2:18">
      <c r="B784" s="38"/>
      <c r="C784" s="38"/>
      <c r="D784" s="41"/>
      <c r="E784" s="1"/>
      <c r="R784" s="71"/>
    </row>
    <row r="785" spans="2:18">
      <c r="B785" s="38"/>
      <c r="C785" s="38"/>
      <c r="D785" s="41"/>
      <c r="E785" s="1"/>
      <c r="R785" s="71"/>
    </row>
    <row r="786" spans="2:18">
      <c r="B786" s="38"/>
      <c r="C786" s="38"/>
      <c r="D786" s="41"/>
      <c r="E786" s="1"/>
      <c r="R786" s="71"/>
    </row>
    <row r="787" spans="2:18">
      <c r="B787" s="38"/>
      <c r="C787" s="38"/>
      <c r="D787" s="41"/>
      <c r="E787" s="1"/>
      <c r="R787" s="71"/>
    </row>
    <row r="788" spans="2:18">
      <c r="B788" s="38"/>
      <c r="C788" s="38"/>
      <c r="D788" s="41"/>
      <c r="E788" s="1"/>
      <c r="R788" s="71"/>
    </row>
    <row r="789" spans="2:18">
      <c r="B789" s="38"/>
      <c r="C789" s="38"/>
      <c r="D789" s="41"/>
      <c r="E789" s="1"/>
      <c r="R789" s="71"/>
    </row>
    <row r="790" spans="2:18">
      <c r="B790" s="38"/>
      <c r="C790" s="38"/>
      <c r="D790" s="41"/>
      <c r="E790" s="1"/>
      <c r="R790" s="71"/>
    </row>
    <row r="791" spans="2:18">
      <c r="B791" s="38"/>
      <c r="C791" s="38"/>
      <c r="D791" s="41"/>
      <c r="E791" s="1"/>
      <c r="R791" s="71"/>
    </row>
    <row r="792" spans="2:18">
      <c r="B792" s="38"/>
      <c r="C792" s="38"/>
      <c r="D792" s="41"/>
      <c r="E792" s="1"/>
      <c r="R792" s="71"/>
    </row>
    <row r="793" spans="2:18">
      <c r="B793" s="38"/>
      <c r="C793" s="38"/>
      <c r="D793" s="41"/>
      <c r="E793" s="1"/>
      <c r="R793" s="71"/>
    </row>
    <row r="794" spans="2:18">
      <c r="B794" s="38"/>
      <c r="C794" s="38"/>
      <c r="D794" s="41"/>
      <c r="E794" s="1"/>
      <c r="R794" s="71"/>
    </row>
    <row r="795" spans="2:18">
      <c r="B795" s="38"/>
      <c r="C795" s="38"/>
      <c r="D795" s="41"/>
      <c r="E795" s="1"/>
      <c r="R795" s="71"/>
    </row>
    <row r="796" spans="2:18">
      <c r="B796" s="38"/>
      <c r="C796" s="38"/>
      <c r="D796" s="41"/>
      <c r="E796" s="1"/>
      <c r="R796" s="71"/>
    </row>
    <row r="797" spans="2:18">
      <c r="B797" s="38"/>
      <c r="C797" s="38"/>
      <c r="D797" s="41"/>
      <c r="E797" s="1"/>
      <c r="R797" s="71"/>
    </row>
    <row r="798" spans="2:18">
      <c r="B798" s="38"/>
      <c r="C798" s="38"/>
      <c r="D798" s="41"/>
      <c r="E798" s="1"/>
      <c r="R798" s="71"/>
    </row>
    <row r="799" spans="2:18">
      <c r="B799" s="38"/>
      <c r="C799" s="38"/>
      <c r="D799" s="41"/>
      <c r="E799" s="1"/>
      <c r="R799" s="71"/>
    </row>
    <row r="800" spans="2:18">
      <c r="B800" s="38"/>
      <c r="C800" s="38"/>
      <c r="D800" s="41"/>
      <c r="E800" s="1"/>
      <c r="R800" s="71"/>
    </row>
    <row r="801" spans="2:18">
      <c r="B801" s="38"/>
      <c r="C801" s="38"/>
      <c r="D801" s="41"/>
      <c r="E801" s="1"/>
      <c r="R801" s="71"/>
    </row>
    <row r="802" spans="2:18">
      <c r="B802" s="38"/>
      <c r="C802" s="38"/>
      <c r="D802" s="41"/>
      <c r="E802" s="1"/>
      <c r="R802" s="71"/>
    </row>
    <row r="803" spans="2:18">
      <c r="B803" s="38"/>
      <c r="C803" s="38"/>
      <c r="D803" s="41"/>
      <c r="E803" s="1"/>
      <c r="R803" s="71"/>
    </row>
    <row r="804" spans="2:18">
      <c r="B804" s="38"/>
      <c r="C804" s="38"/>
      <c r="D804" s="41"/>
      <c r="E804" s="1"/>
      <c r="R804" s="71"/>
    </row>
    <row r="805" spans="2:18">
      <c r="B805" s="38"/>
      <c r="C805" s="38"/>
      <c r="D805" s="41"/>
      <c r="E805" s="1"/>
      <c r="R805" s="71"/>
    </row>
    <row r="806" spans="2:18">
      <c r="B806" s="38"/>
      <c r="C806" s="38"/>
      <c r="D806" s="41"/>
      <c r="E806" s="1"/>
      <c r="R806" s="71"/>
    </row>
    <row r="807" spans="2:18">
      <c r="B807" s="38"/>
      <c r="C807" s="38"/>
      <c r="D807" s="41"/>
      <c r="E807" s="1"/>
      <c r="R807" s="71"/>
    </row>
    <row r="808" spans="2:18">
      <c r="B808" s="38"/>
      <c r="C808" s="38"/>
      <c r="D808" s="41"/>
      <c r="E808" s="1"/>
      <c r="R808" s="71"/>
    </row>
    <row r="809" spans="2:18">
      <c r="B809" s="38"/>
      <c r="C809" s="38"/>
      <c r="D809" s="41"/>
      <c r="E809" s="1"/>
      <c r="R809" s="71"/>
    </row>
    <row r="810" spans="2:18">
      <c r="B810" s="38"/>
      <c r="C810" s="38"/>
      <c r="D810" s="41"/>
      <c r="E810" s="1"/>
      <c r="R810" s="71"/>
    </row>
    <row r="811" spans="2:18">
      <c r="B811" s="38"/>
      <c r="C811" s="38"/>
      <c r="D811" s="41"/>
      <c r="E811" s="1"/>
      <c r="R811" s="71"/>
    </row>
    <row r="812" spans="2:18">
      <c r="B812" s="38"/>
      <c r="C812" s="38"/>
      <c r="D812" s="41"/>
      <c r="E812" s="1"/>
      <c r="R812" s="71"/>
    </row>
    <row r="813" spans="2:18">
      <c r="B813" s="38"/>
      <c r="C813" s="38"/>
      <c r="D813" s="41"/>
      <c r="E813" s="1"/>
      <c r="R813" s="71"/>
    </row>
    <row r="814" spans="2:18">
      <c r="B814" s="38"/>
      <c r="C814" s="38"/>
      <c r="D814" s="41"/>
      <c r="E814" s="1"/>
      <c r="R814" s="71"/>
    </row>
    <row r="815" spans="2:18">
      <c r="B815" s="38"/>
      <c r="C815" s="38"/>
      <c r="D815" s="41"/>
      <c r="E815" s="1"/>
      <c r="R815" s="71"/>
    </row>
    <row r="816" spans="2:18">
      <c r="B816" s="38"/>
      <c r="C816" s="38"/>
      <c r="D816" s="41"/>
      <c r="E816" s="1"/>
      <c r="R816" s="71"/>
    </row>
    <row r="817" spans="2:18">
      <c r="B817" s="38"/>
      <c r="C817" s="38"/>
      <c r="D817" s="41"/>
      <c r="E817" s="1"/>
      <c r="R817" s="71"/>
    </row>
    <row r="818" spans="2:18">
      <c r="B818" s="38"/>
      <c r="C818" s="38"/>
      <c r="D818" s="41"/>
      <c r="E818" s="1"/>
      <c r="R818" s="71"/>
    </row>
    <row r="819" spans="2:18">
      <c r="B819" s="38"/>
      <c r="C819" s="38"/>
      <c r="D819" s="41"/>
      <c r="E819" s="1"/>
      <c r="R819" s="71"/>
    </row>
    <row r="820" spans="2:18">
      <c r="B820" s="38"/>
      <c r="C820" s="38"/>
      <c r="D820" s="41"/>
      <c r="E820" s="1"/>
      <c r="R820" s="71"/>
    </row>
    <row r="821" spans="2:18">
      <c r="B821" s="38"/>
      <c r="C821" s="38"/>
      <c r="D821" s="41"/>
      <c r="E821" s="1"/>
      <c r="R821" s="71"/>
    </row>
    <row r="822" spans="2:18">
      <c r="B822" s="38"/>
      <c r="C822" s="38"/>
      <c r="D822" s="41"/>
      <c r="E822" s="1"/>
      <c r="R822" s="71"/>
    </row>
    <row r="823" spans="2:18">
      <c r="B823" s="38"/>
      <c r="C823" s="38"/>
      <c r="D823" s="41"/>
      <c r="E823" s="1"/>
      <c r="R823" s="71"/>
    </row>
    <row r="824" spans="2:18">
      <c r="B824" s="38"/>
      <c r="C824" s="38"/>
      <c r="D824" s="41"/>
      <c r="E824" s="1"/>
      <c r="R824" s="71"/>
    </row>
    <row r="825" spans="2:18">
      <c r="B825" s="38"/>
      <c r="C825" s="38"/>
      <c r="D825" s="41"/>
      <c r="E825" s="1"/>
      <c r="R825" s="71"/>
    </row>
    <row r="826" spans="2:18">
      <c r="B826" s="38"/>
      <c r="C826" s="38"/>
      <c r="D826" s="41"/>
      <c r="E826" s="1"/>
      <c r="R826" s="71"/>
    </row>
    <row r="827" spans="2:18">
      <c r="B827" s="38"/>
      <c r="C827" s="38"/>
      <c r="D827" s="41"/>
      <c r="E827" s="1"/>
      <c r="R827" s="71"/>
    </row>
    <row r="828" spans="2:18">
      <c r="B828" s="38"/>
      <c r="C828" s="38"/>
      <c r="D828" s="41"/>
      <c r="E828" s="1"/>
      <c r="R828" s="71"/>
    </row>
    <row r="829" spans="2:18">
      <c r="B829" s="38"/>
      <c r="C829" s="38"/>
      <c r="D829" s="41"/>
      <c r="E829" s="1"/>
      <c r="R829" s="71"/>
    </row>
    <row r="830" spans="2:18">
      <c r="B830" s="38"/>
      <c r="C830" s="38"/>
      <c r="D830" s="41"/>
      <c r="E830" s="1"/>
      <c r="R830" s="71"/>
    </row>
    <row r="831" spans="2:18">
      <c r="B831" s="38"/>
      <c r="C831" s="38"/>
      <c r="D831" s="41"/>
      <c r="E831" s="1"/>
      <c r="R831" s="71"/>
    </row>
    <row r="832" spans="2:18">
      <c r="B832" s="38"/>
      <c r="C832" s="38"/>
      <c r="D832" s="41"/>
      <c r="E832" s="1"/>
      <c r="R832" s="71"/>
    </row>
    <row r="833" spans="2:18">
      <c r="B833" s="38"/>
      <c r="C833" s="38"/>
      <c r="D833" s="41"/>
      <c r="E833" s="1"/>
      <c r="R833" s="71"/>
    </row>
    <row r="834" spans="2:18">
      <c r="B834" s="38"/>
      <c r="C834" s="38"/>
      <c r="D834" s="41"/>
      <c r="E834" s="1"/>
      <c r="R834" s="71"/>
    </row>
    <row r="835" spans="2:18">
      <c r="B835" s="38"/>
      <c r="C835" s="38"/>
      <c r="D835" s="41"/>
      <c r="E835" s="1"/>
      <c r="R835" s="71"/>
    </row>
    <row r="836" spans="2:18">
      <c r="B836" s="38"/>
      <c r="C836" s="38"/>
      <c r="D836" s="41"/>
      <c r="E836" s="1"/>
      <c r="R836" s="71"/>
    </row>
    <row r="837" spans="2:18">
      <c r="B837" s="38"/>
      <c r="C837" s="38"/>
      <c r="D837" s="41"/>
      <c r="E837" s="1"/>
      <c r="R837" s="71"/>
    </row>
    <row r="838" spans="2:18">
      <c r="B838" s="38"/>
      <c r="C838" s="38"/>
      <c r="D838" s="41"/>
      <c r="E838" s="1"/>
      <c r="R838" s="71"/>
    </row>
    <row r="839" spans="2:18">
      <c r="B839" s="38"/>
      <c r="C839" s="38"/>
      <c r="D839" s="41"/>
      <c r="E839" s="1"/>
      <c r="R839" s="71"/>
    </row>
    <row r="840" spans="2:18">
      <c r="B840" s="38"/>
      <c r="C840" s="38"/>
      <c r="D840" s="41"/>
      <c r="E840" s="1"/>
      <c r="R840" s="71"/>
    </row>
    <row r="841" spans="2:18">
      <c r="B841" s="38"/>
      <c r="C841" s="38"/>
      <c r="D841" s="41"/>
      <c r="E841" s="1"/>
      <c r="R841" s="71"/>
    </row>
    <row r="842" spans="2:18">
      <c r="B842" s="38"/>
      <c r="C842" s="38"/>
      <c r="D842" s="41"/>
      <c r="E842" s="1"/>
      <c r="R842" s="71"/>
    </row>
    <row r="843" spans="2:18">
      <c r="B843" s="38"/>
      <c r="C843" s="38"/>
      <c r="D843" s="41"/>
      <c r="E843" s="1"/>
      <c r="R843" s="71"/>
    </row>
    <row r="844" spans="2:18">
      <c r="B844" s="38"/>
      <c r="C844" s="38"/>
      <c r="D844" s="41"/>
      <c r="E844" s="1"/>
      <c r="R844" s="71"/>
    </row>
    <row r="845" spans="2:18">
      <c r="B845" s="38"/>
      <c r="C845" s="38"/>
      <c r="D845" s="41"/>
      <c r="E845" s="1"/>
      <c r="R845" s="71"/>
    </row>
    <row r="846" spans="2:18">
      <c r="B846" s="38"/>
      <c r="C846" s="38"/>
      <c r="D846" s="41"/>
      <c r="E846" s="1"/>
      <c r="R846" s="71"/>
    </row>
    <row r="847" spans="2:18">
      <c r="B847" s="38"/>
      <c r="C847" s="38"/>
      <c r="D847" s="41"/>
      <c r="E847" s="1"/>
      <c r="R847" s="71"/>
    </row>
    <row r="848" spans="2:18">
      <c r="B848" s="38"/>
      <c r="C848" s="38"/>
      <c r="D848" s="41"/>
      <c r="E848" s="1"/>
      <c r="R848" s="71"/>
    </row>
    <row r="849" spans="2:18">
      <c r="B849" s="38"/>
      <c r="C849" s="38"/>
      <c r="D849" s="41"/>
      <c r="E849" s="1"/>
      <c r="R849" s="71"/>
    </row>
    <row r="850" spans="2:18">
      <c r="B850" s="38"/>
      <c r="C850" s="38"/>
      <c r="D850" s="41"/>
      <c r="E850" s="1"/>
      <c r="R850" s="71"/>
    </row>
    <row r="851" spans="2:18">
      <c r="B851" s="38"/>
      <c r="C851" s="38"/>
      <c r="D851" s="41"/>
      <c r="E851" s="1"/>
      <c r="R851" s="71"/>
    </row>
    <row r="852" spans="2:18">
      <c r="B852" s="38"/>
      <c r="C852" s="38"/>
      <c r="D852" s="41"/>
      <c r="E852" s="1"/>
      <c r="R852" s="71"/>
    </row>
    <row r="853" spans="2:18">
      <c r="B853" s="38"/>
      <c r="C853" s="38"/>
      <c r="D853" s="41"/>
      <c r="E853" s="1"/>
      <c r="R853" s="71"/>
    </row>
    <row r="854" spans="2:18">
      <c r="B854" s="38"/>
      <c r="C854" s="38"/>
      <c r="D854" s="41"/>
      <c r="E854" s="1"/>
      <c r="R854" s="71"/>
    </row>
    <row r="855" spans="2:18">
      <c r="B855" s="38"/>
      <c r="C855" s="38"/>
      <c r="D855" s="41"/>
      <c r="E855" s="1"/>
      <c r="R855" s="71"/>
    </row>
    <row r="856" spans="2:18">
      <c r="B856" s="38"/>
      <c r="C856" s="38"/>
      <c r="D856" s="41"/>
      <c r="E856" s="1"/>
      <c r="R856" s="71"/>
    </row>
    <row r="857" spans="2:18">
      <c r="B857" s="38"/>
      <c r="C857" s="38"/>
      <c r="D857" s="41"/>
      <c r="E857" s="1"/>
      <c r="R857" s="71"/>
    </row>
    <row r="858" spans="2:18">
      <c r="B858" s="38"/>
      <c r="C858" s="38"/>
      <c r="D858" s="41"/>
      <c r="E858" s="1"/>
      <c r="R858" s="71"/>
    </row>
    <row r="859" spans="2:18">
      <c r="B859" s="38"/>
      <c r="C859" s="38"/>
      <c r="D859" s="41"/>
      <c r="E859" s="1"/>
      <c r="R859" s="71"/>
    </row>
    <row r="860" spans="2:18">
      <c r="B860" s="38"/>
      <c r="C860" s="38"/>
      <c r="D860" s="41"/>
      <c r="E860" s="1"/>
      <c r="R860" s="71"/>
    </row>
    <row r="861" spans="2:18">
      <c r="B861" s="38"/>
      <c r="C861" s="38"/>
      <c r="D861" s="41"/>
      <c r="E861" s="1"/>
      <c r="R861" s="71"/>
    </row>
    <row r="862" spans="2:18">
      <c r="B862" s="38"/>
      <c r="C862" s="38"/>
      <c r="D862" s="41"/>
      <c r="E862" s="1"/>
      <c r="R862" s="71"/>
    </row>
    <row r="863" spans="2:18">
      <c r="B863" s="38"/>
      <c r="C863" s="38"/>
      <c r="D863" s="41"/>
      <c r="E863" s="1"/>
      <c r="R863" s="71"/>
    </row>
    <row r="864" spans="2:18">
      <c r="B864" s="38"/>
      <c r="C864" s="38"/>
      <c r="D864" s="41"/>
      <c r="E864" s="1"/>
      <c r="R864" s="71"/>
    </row>
    <row r="865" spans="2:18">
      <c r="B865" s="38"/>
      <c r="C865" s="38"/>
      <c r="D865" s="41"/>
      <c r="E865" s="1"/>
      <c r="R865" s="71"/>
    </row>
    <row r="866" spans="2:18">
      <c r="B866" s="38"/>
      <c r="C866" s="38"/>
      <c r="D866" s="41"/>
      <c r="E866" s="1"/>
      <c r="R866" s="71"/>
    </row>
    <row r="867" spans="2:18">
      <c r="B867" s="38"/>
      <c r="C867" s="38"/>
      <c r="D867" s="41"/>
      <c r="E867" s="1"/>
      <c r="R867" s="71"/>
    </row>
    <row r="868" spans="2:18">
      <c r="B868" s="38"/>
      <c r="C868" s="38"/>
      <c r="D868" s="41"/>
      <c r="E868" s="1"/>
      <c r="R868" s="71"/>
    </row>
    <row r="869" spans="2:18">
      <c r="B869" s="38"/>
      <c r="C869" s="38"/>
      <c r="D869" s="41"/>
      <c r="E869" s="1"/>
      <c r="R869" s="71"/>
    </row>
    <row r="870" spans="2:18">
      <c r="B870" s="38"/>
      <c r="C870" s="38"/>
      <c r="D870" s="41"/>
      <c r="E870" s="1"/>
      <c r="R870" s="71"/>
    </row>
    <row r="871" spans="2:18">
      <c r="B871" s="38"/>
      <c r="C871" s="38"/>
      <c r="D871" s="41"/>
      <c r="E871" s="1"/>
      <c r="R871" s="71"/>
    </row>
    <row r="872" spans="2:18">
      <c r="B872" s="38"/>
      <c r="C872" s="38"/>
      <c r="D872" s="41"/>
      <c r="E872" s="1"/>
      <c r="R872" s="71"/>
    </row>
    <row r="873" spans="2:18">
      <c r="B873" s="38"/>
      <c r="C873" s="38"/>
      <c r="D873" s="41"/>
      <c r="E873" s="1"/>
      <c r="R873" s="71"/>
    </row>
    <row r="874" spans="2:18">
      <c r="B874" s="38"/>
      <c r="C874" s="38"/>
      <c r="D874" s="41"/>
      <c r="E874" s="1"/>
      <c r="R874" s="71"/>
    </row>
    <row r="875" spans="2:18">
      <c r="B875" s="38"/>
      <c r="C875" s="38"/>
      <c r="D875" s="41"/>
      <c r="E875" s="1"/>
      <c r="R875" s="71"/>
    </row>
    <row r="876" spans="2:18">
      <c r="B876" s="38"/>
      <c r="C876" s="38"/>
      <c r="D876" s="41"/>
      <c r="E876" s="1"/>
      <c r="R876" s="71"/>
    </row>
    <row r="877" spans="2:18">
      <c r="B877" s="38"/>
      <c r="C877" s="38"/>
      <c r="D877" s="41"/>
      <c r="E877" s="1"/>
      <c r="R877" s="71"/>
    </row>
    <row r="878" spans="2:18">
      <c r="B878" s="38"/>
      <c r="C878" s="38"/>
      <c r="D878" s="41"/>
      <c r="E878" s="1"/>
      <c r="R878" s="71"/>
    </row>
    <row r="879" spans="2:18">
      <c r="B879" s="38"/>
      <c r="C879" s="38"/>
      <c r="D879" s="41"/>
      <c r="E879" s="1"/>
      <c r="R879" s="71"/>
    </row>
    <row r="880" spans="2:18">
      <c r="B880" s="38"/>
      <c r="C880" s="38"/>
      <c r="D880" s="41"/>
      <c r="E880" s="1"/>
      <c r="R880" s="71"/>
    </row>
    <row r="881" spans="2:18">
      <c r="B881" s="38"/>
      <c r="C881" s="38"/>
      <c r="D881" s="41"/>
      <c r="E881" s="1"/>
      <c r="R881" s="71"/>
    </row>
    <row r="882" spans="2:18">
      <c r="B882" s="38"/>
      <c r="C882" s="38"/>
      <c r="D882" s="41"/>
      <c r="E882" s="1"/>
      <c r="R882" s="71"/>
    </row>
    <row r="883" spans="2:18">
      <c r="B883" s="38"/>
      <c r="C883" s="38"/>
      <c r="D883" s="41"/>
      <c r="E883" s="1"/>
      <c r="R883" s="71"/>
    </row>
    <row r="884" spans="2:18">
      <c r="B884" s="38"/>
      <c r="C884" s="38"/>
      <c r="D884" s="41"/>
      <c r="E884" s="1"/>
      <c r="R884" s="71"/>
    </row>
    <row r="885" spans="2:18">
      <c r="B885" s="38"/>
      <c r="C885" s="38"/>
      <c r="D885" s="41"/>
      <c r="E885" s="1"/>
      <c r="R885" s="71"/>
    </row>
    <row r="886" spans="2:18">
      <c r="B886" s="38"/>
      <c r="C886" s="38"/>
      <c r="D886" s="41"/>
      <c r="E886" s="1"/>
      <c r="R886" s="71"/>
    </row>
    <row r="887" spans="2:18">
      <c r="B887" s="38"/>
      <c r="C887" s="38"/>
      <c r="D887" s="41"/>
      <c r="E887" s="1"/>
      <c r="R887" s="71"/>
    </row>
    <row r="888" spans="2:18">
      <c r="B888" s="38"/>
      <c r="C888" s="38"/>
      <c r="D888" s="41"/>
      <c r="E888" s="1"/>
      <c r="R888" s="71"/>
    </row>
    <row r="889" spans="2:18">
      <c r="B889" s="38"/>
      <c r="C889" s="38"/>
      <c r="D889" s="41"/>
      <c r="E889" s="1"/>
      <c r="R889" s="71"/>
    </row>
    <row r="890" spans="2:18">
      <c r="B890" s="38"/>
      <c r="C890" s="38"/>
      <c r="D890" s="41"/>
      <c r="E890" s="1"/>
      <c r="R890" s="71"/>
    </row>
    <row r="891" spans="2:18">
      <c r="B891" s="38"/>
      <c r="C891" s="38"/>
      <c r="D891" s="41"/>
      <c r="E891" s="1"/>
      <c r="R891" s="71"/>
    </row>
    <row r="892" spans="2:18">
      <c r="B892" s="38"/>
      <c r="C892" s="38"/>
      <c r="D892" s="41"/>
      <c r="E892" s="1"/>
      <c r="R892" s="71"/>
    </row>
    <row r="893" spans="2:18">
      <c r="B893" s="38"/>
      <c r="C893" s="38"/>
      <c r="D893" s="41"/>
      <c r="E893" s="1"/>
      <c r="R893" s="71"/>
    </row>
    <row r="894" spans="2:18">
      <c r="B894" s="38"/>
      <c r="C894" s="38"/>
      <c r="D894" s="41"/>
      <c r="E894" s="1"/>
      <c r="R894" s="71"/>
    </row>
    <row r="895" spans="2:18">
      <c r="B895" s="38"/>
      <c r="C895" s="38"/>
      <c r="D895" s="41"/>
      <c r="E895" s="1"/>
      <c r="R895" s="71"/>
    </row>
    <row r="896" spans="2:18">
      <c r="B896" s="38"/>
      <c r="C896" s="38"/>
      <c r="D896" s="41"/>
      <c r="E896" s="1"/>
      <c r="R896" s="71"/>
    </row>
    <row r="897" spans="2:18">
      <c r="B897" s="38"/>
      <c r="C897" s="38"/>
      <c r="D897" s="41"/>
      <c r="E897" s="1"/>
      <c r="R897" s="71"/>
    </row>
    <row r="898" spans="2:18">
      <c r="B898" s="38"/>
      <c r="C898" s="38"/>
      <c r="D898" s="41"/>
      <c r="E898" s="1"/>
      <c r="R898" s="71"/>
    </row>
    <row r="899" spans="2:18">
      <c r="B899" s="38"/>
      <c r="C899" s="38"/>
      <c r="D899" s="41"/>
      <c r="E899" s="1"/>
      <c r="R899" s="71"/>
    </row>
    <row r="900" spans="2:18">
      <c r="B900" s="38"/>
      <c r="C900" s="38"/>
      <c r="D900" s="41"/>
      <c r="E900" s="1"/>
      <c r="R900" s="71"/>
    </row>
    <row r="901" spans="2:18">
      <c r="B901" s="38"/>
      <c r="C901" s="38"/>
      <c r="D901" s="41"/>
      <c r="E901" s="1"/>
      <c r="R901" s="71"/>
    </row>
    <row r="902" spans="2:18">
      <c r="B902" s="38"/>
      <c r="C902" s="38"/>
      <c r="D902" s="41"/>
      <c r="E902" s="1"/>
      <c r="R902" s="71"/>
    </row>
    <row r="903" spans="2:18">
      <c r="B903" s="38"/>
      <c r="C903" s="38"/>
      <c r="D903" s="41"/>
      <c r="E903" s="1"/>
      <c r="R903" s="71"/>
    </row>
    <row r="904" spans="2:18">
      <c r="B904" s="38"/>
      <c r="C904" s="38"/>
      <c r="D904" s="41"/>
      <c r="E904" s="1"/>
      <c r="R904" s="71"/>
    </row>
    <row r="905" spans="2:18">
      <c r="B905" s="38"/>
      <c r="C905" s="38"/>
      <c r="D905" s="41"/>
      <c r="E905" s="1"/>
      <c r="R905" s="71"/>
    </row>
    <row r="906" spans="2:18">
      <c r="B906" s="38"/>
      <c r="C906" s="38"/>
      <c r="D906" s="41"/>
      <c r="E906" s="1"/>
      <c r="R906" s="71"/>
    </row>
    <row r="907" spans="2:18">
      <c r="B907" s="38"/>
      <c r="C907" s="38"/>
      <c r="D907" s="41"/>
      <c r="E907" s="1"/>
      <c r="R907" s="71"/>
    </row>
    <row r="908" spans="2:18">
      <c r="B908" s="38"/>
      <c r="C908" s="38"/>
      <c r="D908" s="41"/>
      <c r="E908" s="1"/>
      <c r="R908" s="71"/>
    </row>
    <row r="909" spans="2:18">
      <c r="B909" s="38"/>
      <c r="C909" s="38"/>
      <c r="D909" s="41"/>
      <c r="E909" s="1"/>
      <c r="R909" s="71"/>
    </row>
    <row r="910" spans="2:18">
      <c r="B910" s="38"/>
      <c r="C910" s="38"/>
      <c r="D910" s="41"/>
      <c r="E910" s="1"/>
      <c r="R910" s="71"/>
    </row>
    <row r="911" spans="2:18">
      <c r="B911" s="38"/>
      <c r="C911" s="38"/>
      <c r="D911" s="41"/>
      <c r="E911" s="1"/>
      <c r="R911" s="71"/>
    </row>
    <row r="912" spans="2:18">
      <c r="B912" s="38"/>
      <c r="C912" s="38"/>
      <c r="D912" s="41"/>
      <c r="E912" s="1"/>
      <c r="R912" s="71"/>
    </row>
    <row r="913" spans="2:18">
      <c r="B913" s="38"/>
      <c r="C913" s="38"/>
      <c r="D913" s="41"/>
      <c r="E913" s="1"/>
      <c r="R913" s="71"/>
    </row>
    <row r="914" spans="2:18">
      <c r="B914" s="38"/>
      <c r="C914" s="38"/>
      <c r="D914" s="41"/>
      <c r="E914" s="1"/>
      <c r="R914" s="71"/>
    </row>
    <row r="915" spans="2:18">
      <c r="B915" s="38"/>
      <c r="C915" s="38"/>
      <c r="D915" s="41"/>
      <c r="E915" s="1"/>
      <c r="R915" s="71"/>
    </row>
    <row r="916" spans="2:18">
      <c r="B916" s="38"/>
      <c r="C916" s="38"/>
      <c r="D916" s="41"/>
      <c r="E916" s="1"/>
      <c r="R916" s="71"/>
    </row>
    <row r="917" spans="2:18">
      <c r="B917" s="38"/>
      <c r="C917" s="38"/>
      <c r="D917" s="41"/>
      <c r="E917" s="1"/>
      <c r="R917" s="71"/>
    </row>
    <row r="918" spans="2:18">
      <c r="B918" s="38"/>
      <c r="C918" s="38"/>
      <c r="D918" s="41"/>
      <c r="E918" s="1"/>
      <c r="R918" s="71"/>
    </row>
    <row r="919" spans="2:18">
      <c r="B919" s="38"/>
      <c r="C919" s="38"/>
      <c r="D919" s="41"/>
      <c r="E919" s="1"/>
      <c r="R919" s="71"/>
    </row>
    <row r="920" spans="2:18">
      <c r="B920" s="38"/>
      <c r="C920" s="38"/>
      <c r="D920" s="41"/>
      <c r="E920" s="1"/>
      <c r="R920" s="71"/>
    </row>
    <row r="921" spans="2:18">
      <c r="B921" s="38"/>
      <c r="C921" s="38"/>
      <c r="D921" s="41"/>
      <c r="E921" s="1"/>
      <c r="R921" s="71"/>
    </row>
    <row r="922" spans="2:18">
      <c r="B922" s="38"/>
      <c r="C922" s="38"/>
      <c r="D922" s="41"/>
      <c r="E922" s="1"/>
      <c r="R922" s="71"/>
    </row>
    <row r="923" spans="2:18">
      <c r="B923" s="38"/>
      <c r="C923" s="38"/>
      <c r="D923" s="41"/>
      <c r="E923" s="1"/>
      <c r="R923" s="71"/>
    </row>
    <row r="924" spans="2:18">
      <c r="B924" s="38"/>
      <c r="C924" s="38"/>
      <c r="D924" s="41"/>
      <c r="E924" s="1"/>
      <c r="R924" s="71"/>
    </row>
    <row r="925" spans="2:18">
      <c r="B925" s="38"/>
      <c r="C925" s="38"/>
      <c r="D925" s="41"/>
      <c r="E925" s="1"/>
      <c r="R925" s="71"/>
    </row>
    <row r="926" spans="2:18">
      <c r="B926" s="38"/>
      <c r="C926" s="38"/>
      <c r="D926" s="41"/>
      <c r="E926" s="1"/>
      <c r="R926" s="71"/>
    </row>
    <row r="927" spans="2:18">
      <c r="B927" s="38"/>
      <c r="C927" s="38"/>
      <c r="D927" s="41"/>
      <c r="E927" s="1"/>
      <c r="R927" s="71"/>
    </row>
    <row r="928" spans="2:18">
      <c r="B928" s="38"/>
      <c r="C928" s="38"/>
      <c r="D928" s="41"/>
      <c r="E928" s="1"/>
      <c r="R928" s="71"/>
    </row>
    <row r="929" spans="2:18">
      <c r="B929" s="38"/>
      <c r="C929" s="38"/>
      <c r="D929" s="41"/>
      <c r="E929" s="1"/>
      <c r="R929" s="71"/>
    </row>
    <row r="930" spans="2:18">
      <c r="B930" s="38"/>
      <c r="C930" s="38"/>
      <c r="D930" s="41"/>
      <c r="E930" s="1"/>
      <c r="R930" s="71"/>
    </row>
    <row r="931" spans="2:18">
      <c r="B931" s="38"/>
      <c r="C931" s="38"/>
      <c r="D931" s="41"/>
      <c r="E931" s="1"/>
      <c r="R931" s="71"/>
    </row>
    <row r="932" spans="2:18">
      <c r="B932" s="38"/>
      <c r="C932" s="38"/>
      <c r="D932" s="41"/>
      <c r="E932" s="1"/>
      <c r="R932" s="71"/>
    </row>
    <row r="933" spans="2:18">
      <c r="B933" s="38"/>
      <c r="C933" s="38"/>
      <c r="D933" s="41"/>
      <c r="E933" s="1"/>
      <c r="R933" s="71"/>
    </row>
    <row r="934" spans="2:18">
      <c r="B934" s="38"/>
      <c r="C934" s="38"/>
      <c r="D934" s="41"/>
      <c r="E934" s="1"/>
      <c r="R934" s="71"/>
    </row>
    <row r="935" spans="2:18">
      <c r="B935" s="38"/>
      <c r="C935" s="38"/>
      <c r="D935" s="41"/>
      <c r="E935" s="1"/>
      <c r="R935" s="71"/>
    </row>
    <row r="936" spans="2:18">
      <c r="B936" s="38"/>
      <c r="C936" s="38"/>
      <c r="D936" s="41"/>
      <c r="E936" s="1"/>
      <c r="R936" s="71"/>
    </row>
    <row r="937" spans="2:18">
      <c r="B937" s="38"/>
      <c r="C937" s="38"/>
      <c r="D937" s="41"/>
      <c r="E937" s="1"/>
      <c r="R937" s="71"/>
    </row>
    <row r="938" spans="2:18">
      <c r="B938" s="38"/>
      <c r="C938" s="38"/>
      <c r="D938" s="41"/>
      <c r="E938" s="1"/>
      <c r="R938" s="71"/>
    </row>
    <row r="939" spans="2:18">
      <c r="B939" s="38"/>
      <c r="C939" s="38"/>
      <c r="D939" s="41"/>
      <c r="E939" s="1"/>
      <c r="R939" s="71"/>
    </row>
    <row r="940" spans="2:18">
      <c r="B940" s="38"/>
      <c r="C940" s="38"/>
      <c r="D940" s="41"/>
      <c r="E940" s="1"/>
      <c r="R940" s="71"/>
    </row>
    <row r="941" spans="2:18">
      <c r="B941" s="38"/>
      <c r="C941" s="38"/>
      <c r="D941" s="41"/>
      <c r="E941" s="1"/>
      <c r="R941" s="71"/>
    </row>
    <row r="942" spans="2:18">
      <c r="B942" s="38"/>
      <c r="C942" s="38"/>
      <c r="D942" s="41"/>
      <c r="E942" s="1"/>
      <c r="R942" s="71"/>
    </row>
    <row r="943" spans="2:18">
      <c r="B943" s="38"/>
      <c r="C943" s="38"/>
      <c r="D943" s="41"/>
      <c r="E943" s="1"/>
      <c r="R943" s="71"/>
    </row>
    <row r="944" spans="2:18">
      <c r="B944" s="38"/>
      <c r="C944" s="38"/>
      <c r="D944" s="41"/>
      <c r="E944" s="1"/>
      <c r="R944" s="71"/>
    </row>
    <row r="945" spans="2:18">
      <c r="B945" s="38"/>
      <c r="C945" s="38"/>
      <c r="D945" s="41"/>
      <c r="E945" s="1"/>
      <c r="R945" s="71"/>
    </row>
    <row r="946" spans="2:18">
      <c r="B946" s="38"/>
      <c r="C946" s="38"/>
      <c r="D946" s="41"/>
      <c r="E946" s="1"/>
      <c r="R946" s="71"/>
    </row>
    <row r="947" spans="2:18">
      <c r="B947" s="38"/>
      <c r="C947" s="38"/>
      <c r="D947" s="41"/>
      <c r="E947" s="1"/>
      <c r="R947" s="71"/>
    </row>
    <row r="948" spans="2:18">
      <c r="B948" s="38"/>
      <c r="C948" s="38"/>
      <c r="D948" s="41"/>
      <c r="E948" s="1"/>
      <c r="R948" s="71"/>
    </row>
    <row r="949" spans="2:18">
      <c r="B949" s="38"/>
      <c r="C949" s="38"/>
      <c r="D949" s="41"/>
      <c r="E949" s="1"/>
      <c r="R949" s="71"/>
    </row>
    <row r="950" spans="2:18">
      <c r="B950" s="38"/>
      <c r="C950" s="38"/>
      <c r="D950" s="41"/>
      <c r="E950" s="1"/>
      <c r="R950" s="71"/>
    </row>
    <row r="951" spans="2:18">
      <c r="B951" s="38"/>
      <c r="C951" s="38"/>
      <c r="D951" s="41"/>
      <c r="E951" s="1"/>
      <c r="R951" s="71"/>
    </row>
    <row r="952" spans="2:18">
      <c r="B952" s="38"/>
      <c r="C952" s="38"/>
      <c r="D952" s="41"/>
      <c r="E952" s="1"/>
      <c r="R952" s="71"/>
    </row>
    <row r="953" spans="2:18">
      <c r="B953" s="38"/>
      <c r="C953" s="38"/>
      <c r="D953" s="41"/>
      <c r="E953" s="1"/>
      <c r="R953" s="71"/>
    </row>
    <row r="954" spans="2:18">
      <c r="B954" s="38"/>
      <c r="C954" s="38"/>
      <c r="D954" s="41"/>
      <c r="E954" s="1"/>
      <c r="R954" s="71"/>
    </row>
    <row r="955" spans="2:18">
      <c r="B955" s="38"/>
      <c r="C955" s="38"/>
      <c r="D955" s="41"/>
      <c r="E955" s="1"/>
      <c r="R955" s="71"/>
    </row>
    <row r="956" spans="2:18">
      <c r="B956" s="38"/>
      <c r="C956" s="38"/>
      <c r="D956" s="41"/>
      <c r="E956" s="1"/>
      <c r="R956" s="71"/>
    </row>
    <row r="957" spans="2:18">
      <c r="B957" s="38"/>
      <c r="C957" s="38"/>
      <c r="D957" s="41"/>
      <c r="E957" s="1"/>
      <c r="R957" s="71"/>
    </row>
    <row r="958" spans="2:18">
      <c r="B958" s="38"/>
      <c r="C958" s="38"/>
      <c r="D958" s="41"/>
      <c r="E958" s="1"/>
      <c r="R958" s="71"/>
    </row>
    <row r="959" spans="2:18">
      <c r="B959" s="38"/>
      <c r="C959" s="38"/>
      <c r="D959" s="41"/>
      <c r="E959" s="1"/>
      <c r="R959" s="71"/>
    </row>
    <row r="960" spans="2:18">
      <c r="B960" s="38"/>
      <c r="C960" s="38"/>
      <c r="D960" s="41"/>
      <c r="E960" s="1"/>
      <c r="R960" s="71"/>
    </row>
    <row r="961" spans="2:18">
      <c r="B961" s="38"/>
      <c r="C961" s="38"/>
      <c r="D961" s="41"/>
      <c r="E961" s="1"/>
      <c r="R961" s="71"/>
    </row>
    <row r="962" spans="2:18">
      <c r="B962" s="38"/>
      <c r="C962" s="38"/>
      <c r="D962" s="41"/>
      <c r="E962" s="1"/>
      <c r="R962" s="71"/>
    </row>
    <row r="963" spans="2:18">
      <c r="B963" s="38"/>
      <c r="C963" s="38"/>
      <c r="D963" s="41"/>
      <c r="E963" s="1"/>
      <c r="R963" s="71"/>
    </row>
    <row r="964" spans="2:18">
      <c r="B964" s="38"/>
      <c r="C964" s="38"/>
      <c r="D964" s="41"/>
      <c r="E964" s="1"/>
      <c r="R964" s="71"/>
    </row>
    <row r="965" spans="2:18">
      <c r="B965" s="38"/>
      <c r="C965" s="38"/>
      <c r="D965" s="41"/>
      <c r="E965" s="1"/>
      <c r="R965" s="71"/>
    </row>
    <row r="966" spans="2:18">
      <c r="B966" s="38"/>
      <c r="C966" s="38"/>
      <c r="D966" s="41"/>
      <c r="E966" s="1"/>
      <c r="R966" s="71"/>
    </row>
    <row r="967" spans="2:18">
      <c r="B967" s="38"/>
      <c r="C967" s="38"/>
      <c r="D967" s="41"/>
      <c r="E967" s="1"/>
      <c r="R967" s="71"/>
    </row>
    <row r="968" spans="2:18">
      <c r="B968" s="38"/>
      <c r="C968" s="38"/>
      <c r="D968" s="41"/>
      <c r="E968" s="1"/>
      <c r="R968" s="71"/>
    </row>
    <row r="969" spans="2:18">
      <c r="B969" s="38"/>
      <c r="C969" s="38"/>
      <c r="D969" s="41"/>
      <c r="E969" s="1"/>
      <c r="R969" s="71"/>
    </row>
    <row r="970" spans="2:18">
      <c r="B970" s="38"/>
      <c r="C970" s="38"/>
      <c r="D970" s="41"/>
      <c r="E970" s="1"/>
      <c r="R970" s="71"/>
    </row>
    <row r="971" spans="2:18">
      <c r="B971" s="38"/>
      <c r="C971" s="38"/>
      <c r="D971" s="41"/>
      <c r="E971" s="1"/>
      <c r="R971" s="71"/>
    </row>
    <row r="972" spans="2:18">
      <c r="B972" s="38"/>
      <c r="C972" s="38"/>
      <c r="D972" s="41"/>
      <c r="E972" s="1"/>
      <c r="R972" s="71"/>
    </row>
    <row r="973" spans="2:18">
      <c r="B973" s="38"/>
      <c r="C973" s="38"/>
      <c r="D973" s="41"/>
      <c r="E973" s="1"/>
      <c r="R973" s="71"/>
    </row>
    <row r="974" spans="2:18">
      <c r="B974" s="38"/>
      <c r="C974" s="38"/>
      <c r="D974" s="41"/>
      <c r="E974" s="1"/>
      <c r="R974" s="71"/>
    </row>
    <row r="975" spans="2:18">
      <c r="B975" s="38"/>
      <c r="C975" s="38"/>
      <c r="D975" s="41"/>
      <c r="E975" s="1"/>
      <c r="R975" s="71"/>
    </row>
    <row r="976" spans="2:18">
      <c r="B976" s="38"/>
      <c r="C976" s="38"/>
      <c r="D976" s="41"/>
      <c r="E976" s="1"/>
      <c r="R976" s="71"/>
    </row>
    <row r="977" spans="2:18">
      <c r="B977" s="38"/>
      <c r="C977" s="38"/>
      <c r="D977" s="41"/>
      <c r="E977" s="1"/>
      <c r="R977" s="71"/>
    </row>
    <row r="978" spans="2:18">
      <c r="B978" s="38"/>
      <c r="C978" s="38"/>
      <c r="D978" s="41"/>
      <c r="E978" s="1"/>
      <c r="R978" s="71"/>
    </row>
    <row r="979" spans="2:18">
      <c r="B979" s="38"/>
      <c r="C979" s="38"/>
      <c r="D979" s="41"/>
      <c r="E979" s="1"/>
      <c r="R979" s="71"/>
    </row>
    <row r="980" spans="2:18">
      <c r="B980" s="38"/>
      <c r="C980" s="38"/>
      <c r="D980" s="41"/>
      <c r="E980" s="1"/>
      <c r="R980" s="71"/>
    </row>
    <row r="981" spans="2:18">
      <c r="B981" s="38"/>
      <c r="C981" s="38"/>
      <c r="D981" s="41"/>
      <c r="E981" s="1"/>
      <c r="R981" s="71"/>
    </row>
    <row r="982" spans="2:18">
      <c r="B982" s="38"/>
      <c r="C982" s="38"/>
      <c r="D982" s="41"/>
      <c r="E982" s="1"/>
      <c r="R982" s="71"/>
    </row>
    <row r="983" spans="2:18">
      <c r="B983" s="38"/>
      <c r="C983" s="38"/>
      <c r="D983" s="41"/>
      <c r="E983" s="1"/>
      <c r="R983" s="71"/>
    </row>
    <row r="984" spans="2:18">
      <c r="B984" s="38"/>
      <c r="C984" s="38"/>
      <c r="D984" s="41"/>
      <c r="E984" s="1"/>
      <c r="R984" s="71"/>
    </row>
    <row r="985" spans="2:18">
      <c r="B985" s="38"/>
      <c r="C985" s="38"/>
      <c r="D985" s="41"/>
      <c r="E985" s="1"/>
      <c r="R985" s="71"/>
    </row>
    <row r="986" spans="2:18">
      <c r="B986" s="38"/>
      <c r="C986" s="38"/>
      <c r="D986" s="41"/>
      <c r="E986" s="1"/>
      <c r="R986" s="71"/>
    </row>
    <row r="987" spans="2:18">
      <c r="B987" s="38"/>
      <c r="C987" s="38"/>
      <c r="D987" s="41"/>
      <c r="E987" s="1"/>
      <c r="R987" s="71"/>
    </row>
    <row r="988" spans="2:18">
      <c r="B988" s="38"/>
      <c r="C988" s="38"/>
      <c r="D988" s="41"/>
      <c r="E988" s="1"/>
      <c r="R988" s="71"/>
    </row>
    <row r="989" spans="2:18">
      <c r="B989" s="38"/>
      <c r="C989" s="38"/>
      <c r="D989" s="41"/>
      <c r="E989" s="1"/>
      <c r="R989" s="71"/>
    </row>
    <row r="990" spans="2:18">
      <c r="B990" s="38"/>
      <c r="C990" s="38"/>
      <c r="D990" s="41"/>
      <c r="E990" s="1"/>
      <c r="R990" s="71"/>
    </row>
    <row r="991" spans="2:18">
      <c r="B991" s="38"/>
      <c r="C991" s="38"/>
      <c r="D991" s="41"/>
      <c r="E991" s="1"/>
      <c r="R991" s="71"/>
    </row>
    <row r="992" spans="2:18">
      <c r="B992" s="38"/>
      <c r="C992" s="38"/>
      <c r="D992" s="41"/>
      <c r="E992" s="1"/>
      <c r="R992" s="71"/>
    </row>
    <row r="993" spans="2:18">
      <c r="B993" s="38"/>
      <c r="C993" s="38"/>
      <c r="D993" s="41"/>
      <c r="E993" s="1"/>
      <c r="R993" s="71"/>
    </row>
    <row r="994" spans="2:18">
      <c r="B994" s="38"/>
      <c r="C994" s="38"/>
      <c r="D994" s="41"/>
      <c r="E994" s="1"/>
      <c r="R994" s="71"/>
    </row>
    <row r="995" spans="2:18">
      <c r="B995" s="38"/>
      <c r="C995" s="38"/>
      <c r="D995" s="41"/>
      <c r="E995" s="1"/>
      <c r="R995" s="71"/>
    </row>
    <row r="996" spans="2:18">
      <c r="B996" s="38"/>
      <c r="C996" s="38"/>
      <c r="D996" s="41"/>
      <c r="E996" s="1"/>
      <c r="R996" s="71"/>
    </row>
    <row r="997" spans="2:18">
      <c r="B997" s="38"/>
      <c r="C997" s="38"/>
      <c r="D997" s="41"/>
      <c r="E997" s="1"/>
      <c r="R997" s="71"/>
    </row>
    <row r="998" spans="2:18">
      <c r="B998" s="38"/>
      <c r="C998" s="38"/>
      <c r="D998" s="41"/>
      <c r="E998" s="1"/>
      <c r="R998" s="71"/>
    </row>
    <row r="999" spans="2:18">
      <c r="B999" s="38"/>
      <c r="C999" s="38"/>
      <c r="D999" s="41"/>
      <c r="E999" s="1"/>
      <c r="R999" s="71"/>
    </row>
    <row r="1000" spans="2:18">
      <c r="B1000" s="38"/>
      <c r="C1000" s="38"/>
      <c r="D1000" s="41"/>
      <c r="E1000" s="1"/>
      <c r="R1000" s="7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B59F7-517B-C64D-983D-BFD881EE5853}">
  <dimension ref="P2:R6"/>
  <sheetViews>
    <sheetView showGridLines="0" tabSelected="1" zoomScale="150" workbookViewId="0">
      <selection activeCell="I12" sqref="I12"/>
    </sheetView>
  </sheetViews>
  <sheetFormatPr baseColWidth="10" defaultRowHeight="14"/>
  <sheetData>
    <row r="2" spans="16:18">
      <c r="P2" s="109"/>
      <c r="Q2" s="109" t="s">
        <v>570</v>
      </c>
      <c r="R2" s="109" t="s">
        <v>571</v>
      </c>
    </row>
    <row r="3" spans="16:18" ht="16">
      <c r="P3" s="110" t="s">
        <v>6</v>
      </c>
      <c r="Q3" s="109">
        <f>SUM(Assessment!AE3+Assessment!AG3+Assessment!AI3+Assessment!AK3+Assessment!AM3+Assessment!AO3+Assessment!AE8+Assessment!AG8+Assessment!AI8+Assessment!AK8+Assessment!AM8+Assessment!AO8+Assessment!AG13)</f>
        <v>3</v>
      </c>
      <c r="R3" s="109">
        <f>SUM(Assessment!AF3+Assessment!AH3+Assessment!AJ3+Assessment!AL3+Assessment!AN3+Assessment!AP3+Assessment!AF8+Assessment!AH8+Assessment!AJ8+Assessment!AL8+Assessment!AN8+Assessment!AP8+Assessment!AH13)</f>
        <v>268</v>
      </c>
    </row>
    <row r="4" spans="16:18" ht="16">
      <c r="P4" s="110" t="s">
        <v>7</v>
      </c>
      <c r="Q4" s="109">
        <f>SUM(Assessment!AE9+Assessment!AK9+Assessment!AM9+Assessment!AO9+Assessment!AE14+Assessment!AG14+Assessment!AE4+Assessment!AG4+Assessment!AI4+Assessment!AK4+Assessment!AM4)</f>
        <v>0</v>
      </c>
      <c r="R4" s="109">
        <f>SUM(Assessment!AF4+Assessment!AH4+Assessment!AJ4+Assessment!AL4+Assessment!AN4+Assessment!AF9+Assessment!AL9+Assessment!AN9+Assessment!AP9+Assessment!AF14+Assessment!AH14)</f>
        <v>80</v>
      </c>
    </row>
    <row r="5" spans="16:18" ht="16">
      <c r="P5" s="110" t="s">
        <v>24</v>
      </c>
      <c r="Q5" s="111">
        <f>SUM(Assessment!AG5+Assessment!AM5+Assessment!AE10+Assessment!AO10+Assessment!AG15+Assessment!AI15)</f>
        <v>0</v>
      </c>
      <c r="R5" s="111">
        <f>SUM(Assessment!AH5+Assessment!AN5+Assessment!AF10+Assessment!AP10+Assessment!AH15+Assessment!AJ15)</f>
        <v>40</v>
      </c>
    </row>
    <row r="6" spans="16:18" ht="16">
      <c r="P6" s="110" t="s">
        <v>572</v>
      </c>
      <c r="Q6" s="109">
        <f>SUM(Q3:Q5)</f>
        <v>3</v>
      </c>
      <c r="R6" s="109">
        <f>SUM(R3:R5)</f>
        <v>388</v>
      </c>
    </row>
  </sheetData>
  <sheetProtection algorithmName="SHA-512" hashValue="ehXZu10cQ2h6d3yzYQQNOxtJD0PbJoNJRpEAjGq+6vWWVBKAnfpBgKhqd1R8OoIHG/cCdS+vmWI2DbgOTQNgwQ==" saltValue="yiEvGRgHxHGTuDOT1//If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39e28d-e2d6-4e78-bd3b-9d416c87ae44">
      <Terms xmlns="http://schemas.microsoft.com/office/infopath/2007/PartnerControls"/>
    </lcf76f155ced4ddcb4097134ff3c332f>
    <TaxCatchAll xmlns="f3072275-53d7-481e-8914-54db29348c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C0B35A55734A4294892919637D5679" ma:contentTypeVersion="14" ma:contentTypeDescription="Create a new document." ma:contentTypeScope="" ma:versionID="e19e8d88d5a152b5684da2340830bf17">
  <xsd:schema xmlns:xsd="http://www.w3.org/2001/XMLSchema" xmlns:xs="http://www.w3.org/2001/XMLSchema" xmlns:p="http://schemas.microsoft.com/office/2006/metadata/properties" xmlns:ns2="f3072275-53d7-481e-8914-54db29348cfd" xmlns:ns3="e439e28d-e2d6-4e78-bd3b-9d416c87ae44" targetNamespace="http://schemas.microsoft.com/office/2006/metadata/properties" ma:root="true" ma:fieldsID="c26e850049b47e90f31b9c97d3f49cdb" ns2:_="" ns3:_="">
    <xsd:import namespace="f3072275-53d7-481e-8914-54db29348cfd"/>
    <xsd:import namespace="e439e28d-e2d6-4e78-bd3b-9d416c87ae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72275-53d7-481e-8914-54db29348cf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25da79b-b871-4bcc-9063-806c3b05a408}" ma:internalName="TaxCatchAll" ma:showField="CatchAllData" ma:web="f3072275-53d7-481e-8914-54db29348c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39e28d-e2d6-4e78-bd3b-9d416c87ae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d1fac24-fa5f-4c78-aa1e-39bd4be909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DCB1BA-4757-486E-9AF8-54063DD11264}">
  <ds:schemaRefs>
    <ds:schemaRef ds:uri="http://purl.org/dc/elements/1.1/"/>
    <ds:schemaRef ds:uri="http://purl.org/dc/dcmitype/"/>
    <ds:schemaRef ds:uri="http://schemas.microsoft.com/office/2006/metadata/properties"/>
    <ds:schemaRef ds:uri="e439e28d-e2d6-4e78-bd3b-9d416c87ae44"/>
    <ds:schemaRef ds:uri="http://www.w3.org/XML/1998/namespace"/>
    <ds:schemaRef ds:uri="http://schemas.openxmlformats.org/package/2006/metadata/core-properties"/>
    <ds:schemaRef ds:uri="http://schemas.microsoft.com/office/infopath/2007/PartnerControls"/>
    <ds:schemaRef ds:uri="f3072275-53d7-481e-8914-54db29348cfd"/>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564D8DB7-856E-4705-B66D-4D16207630A3}">
  <ds:schemaRefs>
    <ds:schemaRef ds:uri="http://schemas.microsoft.com/sharepoint/v3/contenttype/forms"/>
  </ds:schemaRefs>
</ds:datastoreItem>
</file>

<file path=customXml/itemProps3.xml><?xml version="1.0" encoding="utf-8"?>
<ds:datastoreItem xmlns:ds="http://schemas.openxmlformats.org/officeDocument/2006/customXml" ds:itemID="{98993157-4AF2-4906-8C93-0B04B6BE16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72275-53d7-481e-8914-54db29348cfd"/>
    <ds:schemaRef ds:uri="e439e28d-e2d6-4e78-bd3b-9d416c87ae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Standards</vt:lpstr>
      <vt:lpstr>Assessment</vt:lpstr>
      <vt:lpstr>Graphs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Rose van Steijn</cp:lastModifiedBy>
  <dcterms:created xsi:type="dcterms:W3CDTF">2020-10-08T09:47:43Z</dcterms:created>
  <dcterms:modified xsi:type="dcterms:W3CDTF">2023-03-23T11:14:46Z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0x01010097C0B35A55734A4294892919637D5679</vt:lpwstr>
  </property>
  <property fmtid="{D5CDD505-2E9C-101B-9397-08002B2CF9AE}" pid="3" name="MediaServiceImageTags">
    <vt:lpwstr/>
  </property>
</Properties>
</file>